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anja Andovska\Documents\Podatoci\Tranfer dokumenti\ITQ, IFB,PO\ITQ Karposh 3\ITQ Karposh3 oprema 29.08.2022\"/>
    </mc:Choice>
  </mc:AlternateContent>
  <bookViews>
    <workbookView xWindow="0" yWindow="0" windowWidth="28800" windowHeight="12135" firstSheet="2" activeTab="2"/>
  </bookViews>
  <sheets>
    <sheet name="НАСЛОВ" sheetId="3" r:id="rId1"/>
    <sheet name="ЗАБЕЛЕШКИ" sheetId="4" r:id="rId2"/>
    <sheet name="Градинка Карпош" sheetId="5" r:id="rId3"/>
  </sheets>
  <definedNames>
    <definedName name="_xlnm.Print_Area" localSheetId="1">ЗАБЕЛЕШКИ!$A$1:$B$34</definedName>
    <definedName name="_xlnm.Print_Area" localSheetId="0">НАСЛОВ!$A$1:$C$43</definedName>
    <definedName name="_xlnm.Print_Titles" localSheetId="2">'Градинка Карпош'!$3:$3</definedName>
  </definedNames>
  <calcPr calcId="162913"/>
</workbook>
</file>

<file path=xl/calcChain.xml><?xml version="1.0" encoding="utf-8"?>
<calcChain xmlns="http://schemas.openxmlformats.org/spreadsheetml/2006/main">
  <c r="G211" i="5" l="1"/>
  <c r="G180" i="5"/>
  <c r="G193" i="5"/>
  <c r="G192" i="5"/>
  <c r="G191" i="5"/>
  <c r="G190" i="5"/>
  <c r="G189" i="5"/>
  <c r="G188" i="5"/>
  <c r="G187" i="5"/>
  <c r="G186" i="5"/>
  <c r="G185" i="5"/>
  <c r="G184" i="5"/>
  <c r="G183" i="5"/>
  <c r="G196" i="5"/>
  <c r="G197" i="5"/>
  <c r="G273" i="5"/>
  <c r="G270" i="5"/>
  <c r="G267" i="5"/>
  <c r="G274" i="5" s="1"/>
  <c r="G286" i="5" s="1"/>
  <c r="G288" i="5" s="1"/>
  <c r="G287" i="5" s="1"/>
  <c r="G161" i="5" l="1"/>
  <c r="G160" i="5"/>
  <c r="G159" i="5"/>
  <c r="E158" i="5"/>
  <c r="E157" i="5"/>
  <c r="E156" i="5"/>
  <c r="E155" i="5"/>
  <c r="E154" i="5"/>
  <c r="E153" i="5"/>
  <c r="E152" i="5"/>
  <c r="G80" i="5" l="1"/>
  <c r="G77" i="5"/>
  <c r="G70" i="5"/>
  <c r="G63" i="5"/>
  <c r="G140" i="5"/>
  <c r="G139" i="5"/>
  <c r="G136" i="5"/>
  <c r="G134" i="5"/>
  <c r="G133" i="5"/>
  <c r="G87" i="5"/>
  <c r="G156" i="5" l="1"/>
  <c r="G154" i="5"/>
  <c r="G158" i="5"/>
  <c r="G130" i="5"/>
  <c r="G129" i="5"/>
  <c r="G125" i="5"/>
  <c r="G124" i="5"/>
  <c r="G123" i="5"/>
  <c r="G122" i="5"/>
  <c r="G118" i="5"/>
  <c r="G112" i="5"/>
  <c r="G108" i="5"/>
  <c r="G105" i="5"/>
  <c r="G102" i="5"/>
  <c r="G99" i="5"/>
  <c r="G90" i="5"/>
  <c r="G60" i="5"/>
  <c r="G57" i="5"/>
  <c r="G34" i="5"/>
  <c r="G33" i="5"/>
  <c r="G32" i="5"/>
  <c r="G150" i="5"/>
  <c r="G149" i="5"/>
  <c r="G148" i="5"/>
  <c r="G147" i="5"/>
  <c r="G25" i="5"/>
  <c r="G22" i="5"/>
  <c r="G19" i="5"/>
  <c r="G157" i="5" l="1"/>
  <c r="G155" i="5"/>
  <c r="G153" i="5"/>
  <c r="G152" i="5"/>
  <c r="G205" i="5"/>
  <c r="G204" i="5"/>
  <c r="G206" i="5" s="1"/>
  <c r="G280" i="5" s="1"/>
  <c r="G282" i="5" s="1"/>
  <c r="G281" i="5" s="1"/>
  <c r="G203" i="5"/>
  <c r="G202" i="5"/>
  <c r="G182" i="5" l="1"/>
  <c r="G144" i="5" l="1"/>
  <c r="G258" i="5" l="1"/>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29" i="5"/>
  <c r="G259" i="5" s="1"/>
  <c r="G283" i="5" s="1"/>
  <c r="G285" i="5" s="1"/>
  <c r="G284" i="5" s="1"/>
  <c r="G228" i="5"/>
  <c r="G227" i="5"/>
  <c r="G224" i="5"/>
  <c r="G223" i="5"/>
  <c r="G222" i="5"/>
  <c r="G221" i="5"/>
  <c r="G220" i="5"/>
  <c r="G219" i="5"/>
  <c r="G218" i="5"/>
  <c r="G217" i="5"/>
  <c r="G216" i="5"/>
  <c r="G215" i="5"/>
  <c r="G214" i="5"/>
  <c r="G213" i="5"/>
  <c r="G212" i="5"/>
  <c r="G179" i="5"/>
  <c r="G178" i="5"/>
  <c r="G177" i="5"/>
  <c r="G171" i="5"/>
  <c r="G168" i="5"/>
  <c r="G166" i="5"/>
  <c r="G165" i="5"/>
  <c r="G137" i="5"/>
  <c r="G114" i="5"/>
  <c r="G113" i="5"/>
  <c r="G96" i="5"/>
  <c r="G93" i="5"/>
  <c r="G84" i="5"/>
  <c r="G31" i="5"/>
  <c r="G16" i="5"/>
  <c r="G13" i="5"/>
  <c r="G10" i="5"/>
  <c r="G7" i="5"/>
  <c r="G198" i="5" l="1"/>
  <c r="G277" i="5" s="1"/>
  <c r="G279" i="5" s="1"/>
  <c r="G278" i="5" s="1"/>
</calcChain>
</file>

<file path=xl/sharedStrings.xml><?xml version="1.0" encoding="utf-8"?>
<sst xmlns="http://schemas.openxmlformats.org/spreadsheetml/2006/main" count="598" uniqueCount="439">
  <si>
    <t>Партизански одреди 21/3/33 Скопје</t>
  </si>
  <si>
    <t>ПРОЕКТАНТ :</t>
  </si>
  <si>
    <t>Мр.диа.МАЈА ХАЏИ ЈОРДАНОВА</t>
  </si>
  <si>
    <t>02/3078-771  jordskopje@yahoo.com.</t>
  </si>
  <si>
    <t>ЈОРД Студио за дизајн и архитектура Скопје</t>
  </si>
  <si>
    <t>парче</t>
  </si>
  <si>
    <t xml:space="preserve">Спецификација на мебел за изработка </t>
  </si>
  <si>
    <t>Ознака</t>
  </si>
  <si>
    <t>Опис на Позиција</t>
  </si>
  <si>
    <t>Мера</t>
  </si>
  <si>
    <t>Количина</t>
  </si>
  <si>
    <t>Единечна цена</t>
  </si>
  <si>
    <t>Вкупна цена</t>
  </si>
  <si>
    <t>Детска опрема</t>
  </si>
  <si>
    <t>Детска столица</t>
  </si>
  <si>
    <t>ДС</t>
  </si>
  <si>
    <t>мин. димензија 43/38/34 см</t>
  </si>
  <si>
    <t>Детска масичка</t>
  </si>
  <si>
    <t>со ф=120 см дрвени ногари со висина од 56 см</t>
  </si>
  <si>
    <t>ДК</t>
  </si>
  <si>
    <t>Детско креветче</t>
  </si>
  <si>
    <t xml:space="preserve">  140/52/27 см </t>
  </si>
  <si>
    <t>МЕБЕЛ за АУЛА</t>
  </si>
  <si>
    <t>Ге1</t>
  </si>
  <si>
    <t>МЕБЕЛ за ЗАНИМАЛНИ</t>
  </si>
  <si>
    <t xml:space="preserve">Елемент за наставни помагала </t>
  </si>
  <si>
    <t>Е4</t>
  </si>
  <si>
    <t>Елемент за играчки</t>
  </si>
  <si>
    <t>Ки</t>
  </si>
  <si>
    <t>Кујна за играње</t>
  </si>
  <si>
    <t>Ок1</t>
  </si>
  <si>
    <t>Ок1.1</t>
  </si>
  <si>
    <t>Ок3</t>
  </si>
  <si>
    <t>Ок4</t>
  </si>
  <si>
    <t>Ок4.1</t>
  </si>
  <si>
    <t>Ог</t>
  </si>
  <si>
    <t xml:space="preserve">парче </t>
  </si>
  <si>
    <t>Фиксна столица со раконаслон, со отклопна табла</t>
  </si>
  <si>
    <t>пар.</t>
  </si>
  <si>
    <t>ПОСТЕЛНИНА</t>
  </si>
  <si>
    <t>Завршни занаетски работи</t>
  </si>
  <si>
    <t>м2</t>
  </si>
  <si>
    <t>РАЗНИ работи</t>
  </si>
  <si>
    <t>Набавка и монтажа на :</t>
  </si>
  <si>
    <t>Роло ролетна од полиестер во светло сив тон, со маска на ролетна</t>
  </si>
  <si>
    <t>Р1</t>
  </si>
  <si>
    <t>Р2</t>
  </si>
  <si>
    <t>АП</t>
  </si>
  <si>
    <t>Акустичен панел</t>
  </si>
  <si>
    <t>Дигитален фотоапарат-камера, екран мин 2,7“ резолуција мин 20MP, 6х оптички зум</t>
  </si>
  <si>
    <r>
      <t xml:space="preserve">ЦД плеер со УСБ приклучок и звучник на блутут                                            </t>
    </r>
    <r>
      <rPr>
        <sz val="11"/>
        <rFont val="Arial Narrow"/>
        <family val="2"/>
      </rPr>
      <t>МАРКА/МОДЕЛ____________(да се наведе)</t>
    </r>
  </si>
  <si>
    <t>Набавка транспорт и монтажа на:</t>
  </si>
  <si>
    <r>
      <rPr>
        <b/>
        <sz val="11"/>
        <rFont val="Arial Narrow"/>
        <family val="2"/>
      </rPr>
      <t>Гимнастички душек</t>
    </r>
    <r>
      <rPr>
        <sz val="11"/>
        <rFont val="Arial Narrow"/>
        <family val="2"/>
      </rPr>
      <t xml:space="preserve"> со сунѓер, тапациран со материјал лесен за одржување 200/100/8см</t>
    </r>
  </si>
  <si>
    <t>Стоечки кош пластичен</t>
  </si>
  <si>
    <t>Гумени топки</t>
  </si>
  <si>
    <t>Пластични обрачи 35 -45 см</t>
  </si>
  <si>
    <t>Чуневи – пластични</t>
  </si>
  <si>
    <t>Вреќички со песок 250-500 гр.</t>
  </si>
  <si>
    <r>
      <rPr>
        <b/>
        <sz val="11"/>
        <rFont val="Arial Narrow"/>
        <family val="2"/>
      </rPr>
      <t>Јаже за влечење</t>
    </r>
    <r>
      <rPr>
        <sz val="11"/>
        <rFont val="Arial Narrow"/>
        <family val="2"/>
      </rPr>
      <t xml:space="preserve"> кое треба да биде дебелина мин.5 см, мин.должина 6 м.</t>
    </r>
  </si>
  <si>
    <r>
      <rPr>
        <b/>
        <sz val="11"/>
        <rFont val="Arial Narrow"/>
        <family val="2"/>
      </rPr>
      <t xml:space="preserve">Јаже за скокање. </t>
    </r>
    <r>
      <rPr>
        <sz val="11"/>
        <rFont val="Arial Narrow"/>
        <family val="2"/>
      </rPr>
      <t xml:space="preserve">Треба да биде со минимум должина 300 см. со рачки. Јажето треба да биде изработено од челична жица вметната во мека пластика, а рачките треба да се изработени од цврста пластика или дрво. </t>
    </r>
  </si>
  <si>
    <r>
      <rPr>
        <b/>
        <sz val="11"/>
        <rFont val="Arial Narrow"/>
        <family val="2"/>
      </rPr>
      <t>Кошаркарска топка.</t>
    </r>
    <r>
      <rPr>
        <sz val="11"/>
        <rFont val="Arial Narrow"/>
        <family val="2"/>
      </rPr>
      <t xml:space="preserve"> Треба да биде со дијаметар најмалку 27 см. и да биде  во облик на баскет и да биде направена од мека гума.</t>
    </r>
  </si>
  <si>
    <r>
      <rPr>
        <b/>
        <sz val="11"/>
        <rFont val="Arial Narrow"/>
        <family val="2"/>
      </rPr>
      <t>Одбојкарска топка</t>
    </r>
    <r>
      <rPr>
        <sz val="11"/>
        <rFont val="Arial Narrow"/>
        <family val="2"/>
      </rPr>
      <t>. Треба да биде со дијаметар најмалку 22 см. и да биде направена  во шарени бои од мека еко кожа.</t>
    </r>
  </si>
  <si>
    <r>
      <rPr>
        <b/>
        <sz val="11"/>
        <rFont val="Arial Narrow"/>
        <family val="2"/>
      </rPr>
      <t xml:space="preserve">Фудбалска топка. </t>
    </r>
    <r>
      <rPr>
        <sz val="11"/>
        <rFont val="Arial Narrow"/>
        <family val="2"/>
      </rPr>
      <t>Треба да биде со дијаметар најмалку 23 см. и да биде направена  во најмалку 2 бои од издржлива мека еко кожа.</t>
    </r>
  </si>
  <si>
    <r>
      <rPr>
        <b/>
        <sz val="11"/>
        <rFont val="Arial Narrow"/>
        <family val="2"/>
      </rPr>
      <t xml:space="preserve">Шатор </t>
    </r>
    <r>
      <rPr>
        <sz val="11"/>
        <rFont val="Arial Narrow"/>
        <family val="2"/>
      </rPr>
      <t>со мин. димензии 80/100/100см изработен од метална или пластична конструкција и пластифицирано платно лесно за одржување. Треба да ја носи ознаката за квалитет ,,CE” или еквивалентно.</t>
    </r>
  </si>
  <si>
    <r>
      <rPr>
        <b/>
        <sz val="11"/>
        <rFont val="Arial Narrow"/>
        <family val="2"/>
      </rPr>
      <t>Трицикл</t>
    </r>
    <r>
      <rPr>
        <sz val="11"/>
        <rFont val="Arial Narrow"/>
        <family val="2"/>
      </rPr>
      <t xml:space="preserve"> (метален)</t>
    </r>
  </si>
  <si>
    <r>
      <rPr>
        <b/>
        <sz val="11"/>
        <rFont val="Arial Narrow"/>
        <family val="2"/>
      </rPr>
      <t>Тротинет</t>
    </r>
    <r>
      <rPr>
        <sz val="11"/>
        <rFont val="Arial Narrow"/>
        <family val="2"/>
      </rPr>
      <t xml:space="preserve"> (метален)</t>
    </r>
  </si>
  <si>
    <t>Играчки и дидактички материјал</t>
  </si>
  <si>
    <r>
      <rPr>
        <b/>
        <sz val="11"/>
        <rFont val="Arial Narrow"/>
        <family val="2"/>
      </rPr>
      <t>Гињол кукли сет од 6:</t>
    </r>
    <r>
      <rPr>
        <sz val="11"/>
        <rFont val="Arial Narrow"/>
        <family val="2"/>
      </rPr>
      <t xml:space="preserve"> изработени од текстил кој не содржи повеќе од 1% антимон сметајќи на површина од 100 см²  со употреба и на делови од други материјали: кожа, гума, волна и сл. да бидат со ликови на момче и девојче, разни животински ликови, со височина мин 30см.</t>
    </r>
  </si>
  <si>
    <r>
      <rPr>
        <b/>
        <sz val="11"/>
        <rFont val="Arial Narrow"/>
        <family val="2"/>
      </rPr>
      <t>Дрвена детска сложувалка</t>
    </r>
    <r>
      <rPr>
        <sz val="11"/>
        <rFont val="Arial Narrow"/>
        <family val="2"/>
      </rPr>
      <t xml:space="preserve"> - Емоции со минимум 16 елементи, изработена од буково дрво, со минимум димензии од 20х20х1см, со заоблени ивици, обоени со природни, еколошки бои. Играта да е наменета за вежба на децата од над 1,5 години за препознавање на емоции, развој на моторика, склопување на елементи. Играчката треба да е со СЕ ознака за квалитет или еквивалентно.</t>
    </r>
  </si>
  <si>
    <r>
      <rPr>
        <b/>
        <sz val="11"/>
        <rFont val="Arial Narrow"/>
        <family val="2"/>
      </rPr>
      <t>Дрвен музички сет составен од 6 орфови елементи:</t>
    </r>
    <r>
      <rPr>
        <sz val="11"/>
        <rFont val="Arial Narrow"/>
        <family val="2"/>
      </rPr>
      <t xml:space="preserve"> тик-ток дрвен, звончиња со рачка два различни модела, чинели пар, триангл, рачна тропалка. Дрвото да е висококвалитетно со фина обработка на сите елементи без остри ивици, обоено со природни и еколошки бои. </t>
    </r>
  </si>
  <si>
    <r>
      <rPr>
        <b/>
        <sz val="11"/>
        <rFont val="Arial Narrow"/>
        <family val="2"/>
      </rPr>
      <t>Ксилофон</t>
    </r>
    <r>
      <rPr>
        <sz val="11"/>
        <rFont val="Arial Narrow"/>
        <family val="2"/>
      </rPr>
      <t xml:space="preserve"> изработен од дрво и метал со дрвени удиралки, со должина мин.25 см</t>
    </r>
  </si>
  <si>
    <r>
      <rPr>
        <b/>
        <sz val="11"/>
        <rFont val="Arial Narrow"/>
        <family val="2"/>
      </rPr>
      <t>Кукла</t>
    </r>
    <r>
      <rPr>
        <sz val="11"/>
        <rFont val="Arial Narrow"/>
        <family val="2"/>
      </rPr>
      <t xml:space="preserve">. Треба да е со минимум висина од  28см. и да е изработена од мека гума. Да е наменета за деца на возраст 36+месеци. Играчката да е со СЕ ознака за квалитет или еквивалентно. Без остри рабови. </t>
    </r>
  </si>
  <si>
    <t xml:space="preserve">сет </t>
  </si>
  <si>
    <r>
      <rPr>
        <b/>
        <sz val="11"/>
        <rFont val="Arial Narrow"/>
        <family val="2"/>
      </rPr>
      <t>Голем трактор со приколка.</t>
    </r>
    <r>
      <rPr>
        <sz val="11"/>
        <rFont val="Arial Narrow"/>
        <family val="2"/>
      </rPr>
      <t xml:space="preserve"> Целиот треба да е направен од високо квалитетна пластика и со заоблени ивици со еколошки бои. Минимални димензии: 17 х 15 х 33 см.  Да е со СЕ ознака за квалитет или еквивалентно. Без остри рабови.  </t>
    </r>
  </si>
  <si>
    <r>
      <rPr>
        <b/>
        <sz val="11"/>
        <rFont val="Arial Narrow"/>
        <family val="2"/>
      </rPr>
      <t>Детска правосмукалка на батерии,</t>
    </r>
    <r>
      <rPr>
        <sz val="11"/>
        <rFont val="Arial Narrow"/>
        <family val="2"/>
      </rPr>
      <t xml:space="preserve"> да содржи топчиња од стиропор, со звучен ефект, со димензии мин. 20х15х20см.Да е направена од висококвалитетна пластика или еквивалент. Играчката треба да е со СЕ ознака за квалитет или еквивалентно.</t>
    </r>
  </si>
  <si>
    <r>
      <rPr>
        <b/>
        <sz val="11"/>
        <rFont val="Arial Narrow"/>
        <family val="2"/>
      </rPr>
      <t>Сет зеленчук.</t>
    </r>
    <r>
      <rPr>
        <sz val="11"/>
        <rFont val="Arial Narrow"/>
        <family val="2"/>
      </rPr>
      <t xml:space="preserve"> Треба да биде составен од најмалку 10 зеленчуци. Треба да биде изработен од високо квалитетна пластика/гума. Да биде наменето за деца на возраст 36+ месеци. Играчката треба да ја носи ознаката за квалитет ,,CE” или еквивалентно.</t>
    </r>
  </si>
  <si>
    <r>
      <rPr>
        <b/>
        <sz val="11"/>
        <rFont val="Arial Narrow"/>
        <family val="2"/>
      </rPr>
      <t>Сет овошје</t>
    </r>
    <r>
      <rPr>
        <sz val="11"/>
        <rFont val="Arial Narrow"/>
        <family val="2"/>
      </rPr>
      <t>. Треба да биде составен од најмалку 10 овошја. Да биде изработен од високвалитетна гума. Да биде наменето за деца на возраст 36+ месеци. Играчката треба да ја носи ознаката за квалитет ,,CE” или еквивалентно.</t>
    </r>
  </si>
  <si>
    <r>
      <rPr>
        <b/>
        <sz val="11"/>
        <rFont val="Arial Narrow"/>
        <family val="2"/>
      </rPr>
      <t>Сет играчки за пазар</t>
    </r>
    <r>
      <rPr>
        <sz val="11"/>
        <rFont val="Arial Narrow"/>
        <family val="2"/>
      </rPr>
      <t xml:space="preserve">, со производи, вагичка и сл, со најмалку 20 парчиња. Да е изработен од високо квалитетна пластика без остри рабови. Играчката да е со СЕ ознака за квалитет или еквивалентно. </t>
    </r>
  </si>
  <si>
    <r>
      <rPr>
        <b/>
        <sz val="11"/>
        <rFont val="Arial Narrow"/>
        <family val="2"/>
      </rPr>
      <t xml:space="preserve">Сет кујнски садови </t>
    </r>
    <r>
      <rPr>
        <sz val="11"/>
        <rFont val="Arial Narrow"/>
        <family val="2"/>
      </rPr>
      <t xml:space="preserve">(шољички, тањирчиња и сл) најмалку 20 парчиња. Да е изработен од високо квалитетна пластика. Играчката да е со СЕ ознака за квалитет или еквивалентно. </t>
    </r>
  </si>
  <si>
    <t>деца од четири до шест години</t>
  </si>
  <si>
    <r>
      <rPr>
        <b/>
        <sz val="11"/>
        <rFont val="Arial Narrow"/>
        <family val="2"/>
      </rPr>
      <t>Детски Сет кукли</t>
    </r>
    <r>
      <rPr>
        <sz val="11"/>
        <rFont val="Arial Narrow"/>
        <family val="2"/>
      </rPr>
      <t xml:space="preserve"> за игра на куклена претстава изработени од текстил кој не содржи повеќе од 1% антимон сметајќи на површина од 100 см²  со ликови на шумски животни,  минимална  димензија од 28 см до 32 см, сетот да содржи минимум 4 кукли, наменети за игра на деца од 4 години.  Играчката треба да е со СЕ ознака за квалитет или еквивалентно.</t>
    </r>
  </si>
  <si>
    <r>
      <rPr>
        <b/>
        <sz val="11"/>
        <rFont val="Arial Narrow"/>
        <family val="2"/>
      </rPr>
      <t>Машка кукла</t>
    </r>
    <r>
      <rPr>
        <sz val="11"/>
        <rFont val="Arial Narrow"/>
        <family val="2"/>
      </rPr>
      <t xml:space="preserve">. Треба да е со минимум висина 39см. и да е изработена од мека гума (глава, раце и нозе) а телото да биде изработено од мек материјал наполнет со памук. Да е наменета за деца на возраст 36+месеци. Да е со СЕ ознака за квалитет или еквивалентно. Без остри рабови.  </t>
    </r>
  </si>
  <si>
    <r>
      <rPr>
        <b/>
        <sz val="11"/>
        <rFont val="Arial Narrow"/>
        <family val="2"/>
      </rPr>
      <t>Женска кукла</t>
    </r>
    <r>
      <rPr>
        <sz val="11"/>
        <rFont val="Arial Narrow"/>
        <family val="2"/>
      </rPr>
      <t xml:space="preserve">. Треба да е со минимум висина 39см. и да е изработена од мека гума (глава, раце и нозе) а телото да биде изработено од мек материјал наполнет со памук. Да е наменета за деца на возраст 36+месеци. Да е со СЕ ознака за квалитет или еквивалентно. Без остри рабови.  </t>
    </r>
  </si>
  <si>
    <r>
      <rPr>
        <b/>
        <sz val="11"/>
        <rFont val="Arial Narrow"/>
        <family val="2"/>
      </rPr>
      <t>Кукла.</t>
    </r>
    <r>
      <rPr>
        <sz val="11"/>
        <rFont val="Arial Narrow"/>
        <family val="2"/>
      </rPr>
      <t xml:space="preserve"> Треба да е со минимална висина 20 см и да е изработена од мека гума. Да е наменета за деца на возраст 36+месеци. Играчката да е со СЕ ознака за квалитет или еквивалентно. Без остри рабови. </t>
    </r>
  </si>
  <si>
    <r>
      <rPr>
        <b/>
        <sz val="11"/>
        <rFont val="Arial Narrow"/>
        <family val="2"/>
      </rPr>
      <t xml:space="preserve">Сет геометриски фигури 2д </t>
    </r>
    <r>
      <rPr>
        <sz val="11"/>
        <rFont val="Arial Narrow"/>
        <family val="2"/>
      </rPr>
      <t xml:space="preserve"> (квадрат, триаголник, круг, правоаголник...) најмалку 6 парчиња, со димензија мин. 10см</t>
    </r>
  </si>
  <si>
    <r>
      <rPr>
        <b/>
        <sz val="11"/>
        <rFont val="Arial Narrow"/>
        <family val="2"/>
      </rPr>
      <t>Сет геометриски тела 3д</t>
    </r>
    <r>
      <rPr>
        <sz val="11"/>
        <rFont val="Arial Narrow"/>
        <family val="2"/>
      </rPr>
      <t xml:space="preserve">  (топка, цилиндар, квадрат, пирамида...) најмалку 6 парчиња, со димензија мин. 10см</t>
    </r>
  </si>
  <si>
    <r>
      <rPr>
        <b/>
        <sz val="11"/>
        <rFont val="Arial Narrow"/>
        <family val="2"/>
      </rPr>
      <t>Дрвена сложувалка на тема математика</t>
    </r>
    <r>
      <rPr>
        <sz val="11"/>
        <rFont val="Arial Narrow"/>
        <family val="2"/>
      </rPr>
      <t xml:space="preserve"> со бројки со минимум 9 елементи кои претставуваат бројки, во повеќе бои со заоблени ивици за развивање чувство на сортирање, учење броеви итн. со нацртани и изрежани шаблони на дрвото. обоени со природни, еколошки, постојани и весели бои. Димензии на играта од минимум 30х20см. Изработена од буково дрво или еквивалентно. Играчката треба да ја носи ознаката за квалитет ,,CE” или еквивалентно.</t>
    </r>
  </si>
  <si>
    <r>
      <rPr>
        <b/>
        <sz val="11"/>
        <rFont val="Arial Narrow"/>
        <family val="2"/>
      </rPr>
      <t>Детска игра за ткаење,</t>
    </r>
    <r>
      <rPr>
        <sz val="11"/>
        <rFont val="Arial Narrow"/>
        <family val="2"/>
      </rPr>
      <t xml:space="preserve"> комплет од дрвена рамка изработена од буково дрво, пластични жици, и конец, со цел за учење на децата како се ткае. Димензии на рамката од минимум 25х20х2см, наменета за игра на деца од над 4 годишна возраст која има за цел распознавање на бои, моторика и координација на движење. Играчката треба да ја носи ознаката заквалитет ,,CE” или еквивалентно.</t>
    </r>
  </si>
  <si>
    <r>
      <rPr>
        <b/>
        <sz val="11"/>
        <rFont val="Arial Narrow"/>
        <family val="2"/>
      </rPr>
      <t>Дрвена игра Сет Воз со шини</t>
    </r>
    <r>
      <rPr>
        <sz val="11"/>
        <rFont val="Arial Narrow"/>
        <family val="2"/>
      </rPr>
      <t xml:space="preserve"> изработено од каучуково дрво, обоени со природни, еколошки, постојани и весели бои, составен од минимум 12 елементи за склопување на шини, минимум димензија на цела пруга 55х25х1см (должина на склопени шини,ширина на скопени шини, висина на шина), со додаток на локомотива и вагони изработени од каучуково дрво, единечна димензија на локомотива и вагони од минимум 5х4х2см. Број на локомотива и вагони од минимум 3 парчиња. Играчката треба да ја носи ознаката за квалитет ,,CE” или еквивалентно.</t>
    </r>
  </si>
  <si>
    <r>
      <rPr>
        <b/>
        <sz val="11"/>
        <rFont val="Arial Narrow"/>
        <family val="2"/>
      </rPr>
      <t>Булдожер пластичен</t>
    </r>
    <r>
      <rPr>
        <sz val="11"/>
        <rFont val="Arial Narrow"/>
        <family val="2"/>
      </rPr>
      <t xml:space="preserve">.Целиот треба да е направен од високо квалитетна пластика и со заоблени ивици со еколошки бои. Минимални димензии: 16 х 15 х 36 см.  Да е со СЕ ознака за квалитет или еквивалентно. Без остри рабови.  </t>
    </r>
  </si>
  <si>
    <r>
      <rPr>
        <b/>
        <sz val="11"/>
        <rFont val="Arial Narrow"/>
        <family val="2"/>
      </rPr>
      <t>Камион пластичен на кипање.</t>
    </r>
    <r>
      <rPr>
        <sz val="11"/>
        <rFont val="Arial Narrow"/>
        <family val="2"/>
      </rPr>
      <t xml:space="preserve">Целиот треба да е направен од високо квалитетна пластика и со заоблени ивици со еколошки бои, со минимални димензии: 44 х 79 х 48 см. Да поседува сертификат за квалитетот и за безбедност.Издржливост да се товари до 5 кг. Наменето за деца од 3-5 години. Да е со СЕ ознака за квалитет или еквивалентно. Без остри рабови.  </t>
    </r>
  </si>
  <si>
    <r>
      <rPr>
        <b/>
        <sz val="11"/>
        <rFont val="Arial Narrow"/>
        <family val="2"/>
      </rPr>
      <t>Кoњче клацкалка</t>
    </r>
    <r>
      <rPr>
        <sz val="11"/>
        <rFont val="Arial Narrow"/>
        <family val="2"/>
      </rPr>
      <t xml:space="preserve"> со минимални димензии 35 х 75 х 48 см, за возраст од 3 до 5 годинини, максимално оптоварување 25 кг. Ги стимулира моторните вештини. Играчката треба да ја носи ознаката за квалитет ,,CE” или еквивалентно. </t>
    </r>
  </si>
  <si>
    <r>
      <rPr>
        <b/>
        <sz val="11"/>
        <rFont val="Arial Narrow"/>
        <family val="2"/>
      </rPr>
      <t xml:space="preserve">Сет коцки во кутија </t>
    </r>
    <r>
      <rPr>
        <sz val="11"/>
        <rFont val="Arial Narrow"/>
        <family val="2"/>
      </rPr>
      <t xml:space="preserve">составен  од мин. 100 пар. со четири различни форми на коцки во 5 различни бои со димензии од мин. 3 см. до максимум 9.5 см. и висина 3 см.  Наменети за деца од 36+ месеци. Коцките се со фина обработка без остри рабови. Да е изработен од високо квалитетна пластика без остри рабови. Играчката да е со СЕ ознака за квалитет или еквивалентно. </t>
    </r>
  </si>
  <si>
    <r>
      <rPr>
        <b/>
        <sz val="11"/>
        <rFont val="Arial Narrow"/>
        <family val="2"/>
      </rPr>
      <t>Количка за песок со лопатка и гребула.</t>
    </r>
    <r>
      <rPr>
        <sz val="11"/>
        <rFont val="Arial Narrow"/>
        <family val="2"/>
      </rPr>
      <t xml:space="preserve"> Количката треба да има заоблени рачки за возење. Дополнително со количката треба да има пластична кофа со мин. димензии 15 х 28 см, лопатка, гребло и модла за играње во песок.  Целиот сет треба да е направен од високо квалитетна пластика и со заоблени ивици. Димензии на количката минимум 59 x 27 x 28 см.  Да е наменето за возраст на деца од 36+ месеци. Играчката треба да ја носи ознаката за квалитет ,,CE” или еквивалентно.</t>
    </r>
  </si>
  <si>
    <r>
      <rPr>
        <b/>
        <sz val="11"/>
        <rFont val="Arial Narrow"/>
        <family val="2"/>
      </rPr>
      <t>Сет домашни животни.</t>
    </r>
    <r>
      <rPr>
        <sz val="11"/>
        <rFont val="Arial Narrow"/>
        <family val="2"/>
      </rPr>
      <t xml:space="preserve"> Сетот треба да биде составен од најмалку 8 домашни животни со димензии од минимум 15 x 7 см. Треба да биде изработен од високо квалитетна пластика/гума и да е наменет за деца на возраст 36+месеци. Играчката треба да ја носи ознаката за квалитет ,,CE” или еквивалентно.</t>
    </r>
  </si>
  <si>
    <r>
      <rPr>
        <b/>
        <sz val="11"/>
        <rFont val="Arial Narrow"/>
        <family val="2"/>
      </rPr>
      <t>Сет диви животни</t>
    </r>
    <r>
      <rPr>
        <sz val="11"/>
        <rFont val="Arial Narrow"/>
        <family val="2"/>
      </rPr>
      <t>. Сетот треба да биде составен од најмалку 12 диви животни со димензии од минимум 11x9 см. Треба да биде изработен од високо квалитетна пластика/гума и да е наменет за деца на возраст 36+месеци. Играчката треба да ја носи ознаката за квалитет ,,CE” или еквивалентно.</t>
    </r>
  </si>
  <si>
    <r>
      <rPr>
        <b/>
        <sz val="11"/>
        <rFont val="Arial Narrow"/>
        <family val="2"/>
      </rPr>
      <t xml:space="preserve">Сликовници со тврди корици </t>
    </r>
    <r>
      <rPr>
        <sz val="11"/>
        <rFont val="Arial Narrow"/>
        <family val="2"/>
      </rPr>
      <t>со формат мин. Б5- разни за учење на бројки, букви, животни, сказни, и сл</t>
    </r>
  </si>
  <si>
    <r>
      <rPr>
        <b/>
        <sz val="11"/>
        <rFont val="Arial Narrow"/>
        <family val="2"/>
      </rPr>
      <t>Дрвен штафелај троножен</t>
    </r>
    <r>
      <rPr>
        <sz val="11"/>
        <rFont val="Arial Narrow"/>
        <family val="2"/>
      </rPr>
      <t>, со висина макс. 122 см</t>
    </r>
  </si>
  <si>
    <r>
      <rPr>
        <b/>
        <sz val="11"/>
        <rFont val="Arial Narrow"/>
        <family val="2"/>
      </rPr>
      <t xml:space="preserve">Сет микроскоп. </t>
    </r>
    <r>
      <rPr>
        <sz val="11"/>
        <rFont val="Arial Narrow"/>
        <family val="2"/>
      </rPr>
      <t>Да е изработен од високо квалитетна пластика. Играчката да е со СЕ ознака за квалитет или еквивалентно.</t>
    </r>
  </si>
  <si>
    <r>
      <rPr>
        <b/>
        <sz val="11"/>
        <rFont val="Arial Narrow"/>
        <family val="2"/>
      </rPr>
      <t>Сет за запознавање со сообраќајните знаци со минимум 12 елементи,</t>
    </r>
    <r>
      <rPr>
        <sz val="11"/>
        <rFont val="Arial Narrow"/>
        <family val="2"/>
      </rPr>
      <t xml:space="preserve"> (таблички на кои се нацртани сообраќајните знаци) со заоблени ивици изработен од  каучуково дрво, минимална висина на знаците од 10см и минимална димензија на табличката на знакот од 2х2см, да немаат составувачки елементи и да бидат наменети за деца со возраст од 2 до 6 години. Играчката треба да е со СЕ ознака за квалитет или еквивалентно.</t>
    </r>
  </si>
  <si>
    <r>
      <rPr>
        <b/>
        <sz val="11"/>
        <rFont val="Arial Narrow"/>
        <family val="2"/>
      </rPr>
      <t>Алат сет.</t>
    </r>
    <r>
      <rPr>
        <sz val="11"/>
        <rFont val="Arial Narrow"/>
        <family val="2"/>
      </rPr>
      <t xml:space="preserve"> Треба да содржи најмалку 30 парчиња. Работната маса (постоље) треба да е со минимални димензии 70 x 28 x 44см. Треба да ги има следните алати: чекан, шрафилица, шрафцигер, менгеме, клешти, пила, клуч,  шрафови... Играчката треба да ја носи ознаката за квалитет ,,CE” или еквивалентно.</t>
    </r>
  </si>
  <si>
    <t>Детска опрема за надворешно игралиште</t>
  </si>
  <si>
    <t>Бојадисување на ѕид со боја за табла во тон:</t>
  </si>
  <si>
    <t>комп.</t>
  </si>
  <si>
    <t>СО  СПЕЦИФИКАЦИЈА  НА  МЕБЕЛ и ОПРЕМА</t>
  </si>
  <si>
    <t>Инвеститор :</t>
  </si>
  <si>
    <t>Министерство за труд и социјална политика</t>
  </si>
  <si>
    <t xml:space="preserve">РЕКАПИТУЛАР НА ВКУПНИ РАБОТИ </t>
  </si>
  <si>
    <r>
      <t xml:space="preserve"> </t>
    </r>
    <r>
      <rPr>
        <b/>
        <sz val="11"/>
        <color indexed="9"/>
        <rFont val="Arial Narrow"/>
        <family val="2"/>
      </rPr>
      <t xml:space="preserve">ПРЕДМЕР  ПРЕСМЕТКА </t>
    </r>
  </si>
  <si>
    <t xml:space="preserve">Напомена: Во елементот да се смести означениот број на детски кревети Дк1 140/52/25см со душек 135/45/5см. </t>
  </si>
  <si>
    <t>Кл</t>
  </si>
  <si>
    <t>С3</t>
  </si>
  <si>
    <t xml:space="preserve">СТОЛИЦИ </t>
  </si>
  <si>
    <t>МЕБЕЛ за изработка</t>
  </si>
  <si>
    <t>мин. дим. 120/80см</t>
  </si>
  <si>
    <t>Кутија за складирање на играчки</t>
  </si>
  <si>
    <t>Л</t>
  </si>
  <si>
    <t>Комбинирано детско игралиште</t>
  </si>
  <si>
    <t>Лулашка</t>
  </si>
  <si>
    <t>L=3.0 м</t>
  </si>
  <si>
    <t>Пиклер коцка (Pikler cube)</t>
  </si>
  <si>
    <t xml:space="preserve">изработена од шперплоча 18mm, со пречки од масив дрво, боја натур, лакирано со мат еколошки лак на водена база. </t>
  </si>
  <si>
    <t>мин.60/60/60 см</t>
  </si>
  <si>
    <t xml:space="preserve">Пиклер триаголник (Pikler triangle) </t>
  </si>
  <si>
    <t>изработен од шперплоча 18mm и пречки од масив дрво, бoja натур, лакирано со мат еколошки лак на водена база.</t>
  </si>
  <si>
    <t>мин.80/80/85 см</t>
  </si>
  <si>
    <t xml:space="preserve">Баланс даска (Balance board) </t>
  </si>
  <si>
    <t>изработена од масив дрво  бoja натур, лакирано со мат еколошки лак на водена база.</t>
  </si>
  <si>
    <t>мин.80/30 см</t>
  </si>
  <si>
    <t>Бокал РФ мин 1,5 лит.</t>
  </si>
  <si>
    <t>Шоља за млеко РФ 0,300,18/10</t>
  </si>
  <si>
    <t>Тембало 14,5 см. РФ,18/10</t>
  </si>
  <si>
    <t>Чинија длабока 21 см. РФ 18/10</t>
  </si>
  <si>
    <t>Чинија плитка 21 см. РФ 18/10</t>
  </si>
  <si>
    <t>Лажичка за чај РФ 18/10</t>
  </si>
  <si>
    <t>Лажица РФ 18/10</t>
  </si>
  <si>
    <t>Вилушка РФ 18/10</t>
  </si>
  <si>
    <t>Послужавник пластичен</t>
  </si>
  <si>
    <t>Корпa</t>
  </si>
  <si>
    <t xml:space="preserve">од пластичен материјал, перфориранa со отвори и пластичен капак, за нечиста постелнина </t>
  </si>
  <si>
    <t xml:space="preserve"> мин 60/60см Н=80см</t>
  </si>
  <si>
    <t>Сервисна количка за храна -  три нивоа    55/60 см</t>
  </si>
  <si>
    <t>Кутлача РФ 0,250</t>
  </si>
  <si>
    <t>Бојадисување на ѕид со акрилна боја, во два слоја, во тон:</t>
  </si>
  <si>
    <t>Тројна клацкалка</t>
  </si>
  <si>
    <t>Генерални забелешки</t>
  </si>
  <si>
    <t>Генерално за сите позиции во овој предмер важи набавка транспорт и вградување на соодветните материјали и сето тоа треба да се пресмета во вкупната цена на позицијата.</t>
  </si>
  <si>
    <t>Понудувачот е должен да даде понуда за сите позиции наведени во предмерот, вклучувјќи ги и варијантите на позициите</t>
  </si>
  <si>
    <t>Во постапката на изведбата да се употребуваат техничките упатства, препораки и детали на  производителите кои се наведени или ако не се наведени да се употребуваат со исти или подобри карактеристики.</t>
  </si>
  <si>
    <t>Во сите случаи каде за изведба има потреба од скеле  важи позицијата набавка транспорт, монтажа и демонтажа со транспорт и сето тоа треба да се пресмета во вкупната цена на позицијата.</t>
  </si>
  <si>
    <t>Во сите случаи каде за изведба има потреба од други помошни конструкции и елементи  важи позицијата набавка транспорт, монтажа и демонтажа со транспорт и сето тоа треба да се пресмета во вкупната цена на позицијата.</t>
  </si>
  <si>
    <t>Сите мерки потребни за вградување на елементите опфатени во позициите за градежно занаетчиски работи да се земат на лице место</t>
  </si>
  <si>
    <t xml:space="preserve">За сите наведени спецификации на материјалите важи "или еквивалентно на" но притоа понудувачот/изведувачот треба со примери да докаже дека материјалот кој го нуди како „еквивалентен на“ за замена има подобри карактеристики од наведениот во предмерот   </t>
  </si>
  <si>
    <t>8</t>
  </si>
  <si>
    <t xml:space="preserve">Стокитe кои се предмет на набавката, потребно е да се изработени: </t>
  </si>
  <si>
    <t xml:space="preserve">во согласност со Законот за безбедност на производите („Сл.весник на РМ“ бр.33/06, 63/07, 24/11, 51/11, 148/11, 164/13, 152/15 и 53/16), </t>
  </si>
  <si>
    <t>· во согласност со Правилникот за својства на детските играчки што се пуштат во промет („Сл.весник на РМ“ бр.90/04),</t>
  </si>
  <si>
    <r>
      <t>·</t>
    </r>
    <r>
      <rPr>
        <sz val="7"/>
        <rFont val="Arial Narrow"/>
        <family val="2"/>
      </rPr>
      <t> </t>
    </r>
    <r>
      <rPr>
        <sz val="11"/>
        <rFont val="Arial Narrow"/>
        <family val="2"/>
      </rPr>
      <t xml:space="preserve">во согласност со Правилникот за безбедност на детски играчки („Сл. весник на РМ“ бр.149/10 и 17/12), </t>
    </r>
  </si>
  <si>
    <r>
      <t>·</t>
    </r>
    <r>
      <rPr>
        <sz val="7"/>
        <rFont val="Arial Narrow"/>
        <family val="2"/>
      </rPr>
      <t> </t>
    </r>
    <r>
      <rPr>
        <sz val="11"/>
        <rFont val="Arial Narrow"/>
        <family val="2"/>
      </rPr>
      <t>од материјали безбедни за употреба од деца на возраст до 6 години согласно Правилникот за за безбедност на детски играчки и секој производ од да има “CE” ознака за квалитет или еквивалентно и</t>
    </r>
  </si>
  <si>
    <r>
      <t>·</t>
    </r>
    <r>
      <rPr>
        <sz val="7"/>
        <rFont val="Arial Narrow"/>
        <family val="2"/>
      </rPr>
      <t> </t>
    </r>
    <r>
      <rPr>
        <sz val="11"/>
        <rFont val="Arial Narrow"/>
        <family val="2"/>
      </rPr>
      <t>да бидат прилагодени на возраст на деца до 6 години.</t>
    </r>
  </si>
  <si>
    <t>9</t>
  </si>
  <si>
    <t xml:space="preserve">Целиот игровен и дидактички материјал наменет за деца од предучилишна возраст треба да биде обоен со боја еколошки дозволена за употреба во игра за деца, како и материјал (високо - квалитетна лиена пластика, лесно водоотпорно дрво, метал кој не смее да содржи повеќе од 1% олово, текстил кој не содржи повеќе од 1% антимон, сметајќи на површина од 100 см2, не смее да содржи ткаенини, конец и плетиво што се изработени со оловни и живни соли, како и ткаенини полнети со струганица или волна) кој во целост ги задоволува барањата дадени во Правилникот за својства на детските играчки што се пуштаат во промет. </t>
  </si>
  <si>
    <t>10</t>
  </si>
  <si>
    <t>За готовата опрема и елементите од кујна и перална потребно е да се достават каталози на кои е јасно означен моделот за кој е дадена понудата, и истите треба да содржат технички спецификации од производителот.</t>
  </si>
  <si>
    <t>11</t>
  </si>
  <si>
    <t>Пред започнување со изработка на елементите од мебелот и кујната треба да се земат мерки на лице место.</t>
  </si>
  <si>
    <t>Гаранцијата за сите производи да е минимум 1 година, или кaко е препорачано од производителот на електричната опрема, a најмалку 2 години за опремата за кујна</t>
  </si>
  <si>
    <t>Сите материјали, бои, дезени и модели да се потвдрат од страна на Инвеститорот.</t>
  </si>
  <si>
    <t>Цените да се изразат без ДДВ.</t>
  </si>
  <si>
    <r>
      <t xml:space="preserve">Брисач за чевли </t>
    </r>
    <r>
      <rPr>
        <sz val="11"/>
        <rFont val="Arial Narrow"/>
        <family val="2"/>
      </rPr>
      <t>од јута</t>
    </r>
  </si>
  <si>
    <t>ДЕЛ 1-МЕБЕЛ</t>
  </si>
  <si>
    <t>Вкупно ДЕЛ 1</t>
  </si>
  <si>
    <t>ДЕЛ 2-ПОСТЕЛНИНА</t>
  </si>
  <si>
    <t>Вкупно ДЕЛ 2</t>
  </si>
  <si>
    <t>8.16</t>
  </si>
  <si>
    <t>8.17</t>
  </si>
  <si>
    <t>8.18</t>
  </si>
  <si>
    <t>8.19</t>
  </si>
  <si>
    <t>8.20</t>
  </si>
  <si>
    <t>8.21</t>
  </si>
  <si>
    <t>8.22</t>
  </si>
  <si>
    <t>8.23</t>
  </si>
  <si>
    <t>8.24</t>
  </si>
  <si>
    <t>8.25</t>
  </si>
  <si>
    <t>8.26</t>
  </si>
  <si>
    <t>8.27</t>
  </si>
  <si>
    <t>8.28</t>
  </si>
  <si>
    <t>8.29</t>
  </si>
  <si>
    <t>8.30</t>
  </si>
  <si>
    <t>8.31</t>
  </si>
  <si>
    <t>8.32</t>
  </si>
  <si>
    <t>8.33</t>
  </si>
  <si>
    <t>8.45</t>
  </si>
  <si>
    <t>8.46</t>
  </si>
  <si>
    <t>ДЕЛ 4-НАДВОРЕШНО ИГРАЛИШТЕ</t>
  </si>
  <si>
    <t xml:space="preserve">Вкупно ДЕЛ 4 </t>
  </si>
  <si>
    <t>ДЕЛ 4 - Надворешно игралиште</t>
  </si>
  <si>
    <t>ДЕЛ 2 - Постелнина</t>
  </si>
  <si>
    <t>ДЕЛ 1 - Мебел</t>
  </si>
  <si>
    <t xml:space="preserve">Сликите се илустративни за она што треба да содржат елементите и истите не се обврзувачки. </t>
  </si>
  <si>
    <t>Набавка, транспорт и монтажа на:</t>
  </si>
  <si>
    <t>ВКУПНО ДЕЛ 3 Реквизити и дидактички материјал</t>
  </si>
  <si>
    <t>дим.700/700 см</t>
  </si>
  <si>
    <r>
      <rPr>
        <b/>
        <sz val="12"/>
        <rFont val="Arial"/>
        <family val="2"/>
        <charset val="204"/>
      </rPr>
      <t>ПРЕДМЕР  и ПРЕСМЕТКА</t>
    </r>
    <r>
      <rPr>
        <b/>
        <sz val="10"/>
        <rFont val="Arial"/>
        <family val="2"/>
        <charset val="204"/>
      </rPr>
      <t xml:space="preserve">
ЗА ЕНТЕРИЕРНО УРЕДУВАЊЕ НА ДЕТСКА ГРАДИНКА
Ј.У.О. Детска градинка "Орце Николов", Општина Карпош
 </t>
    </r>
  </si>
  <si>
    <t>ДМ</t>
  </si>
  <si>
    <t>1.3</t>
  </si>
  <si>
    <t>Конструкција од дабов масив, ногари со дим.3/6см и сорг 5/2см, лакирани со полиуретански лак. Горна плоча од оплеменета иверка д=36 мм.</t>
  </si>
  <si>
    <t>1.4</t>
  </si>
  <si>
    <t>1.5</t>
  </si>
  <si>
    <t>1.6</t>
  </si>
  <si>
    <t>1.7</t>
  </si>
  <si>
    <r>
      <t xml:space="preserve">Анатомска, со седиште и наслон изработени од шперуван ламелиран материјал, со буков фурнир, лакирана , со заоблени рабови и дрвена ламелирана конструкција </t>
    </r>
    <r>
      <rPr>
        <sz val="11"/>
        <color theme="1"/>
        <rFont val="Arial Narrow"/>
        <family val="2"/>
      </rPr>
      <t>од буков масив.</t>
    </r>
  </si>
  <si>
    <t>Е1</t>
  </si>
  <si>
    <t>Фиксна столица, со хромирана конструкција и тапацирано седало и наслон во мебел штоф во црна боја, табла од полиуретан.</t>
  </si>
  <si>
    <t>6.3</t>
  </si>
  <si>
    <t>дим. 110/300см</t>
  </si>
  <si>
    <t>дим. 120/300см</t>
  </si>
  <si>
    <t xml:space="preserve">Набавка, транспорт и поставување на текстилен акустичен материјал UAP пена, уникатен акустичен полиестер, 
отпорен на оган согласно FMVSS302, висечки на сајли во боја според RAL.
</t>
  </si>
  <si>
    <t>АП 30/30/30 см</t>
  </si>
  <si>
    <t>Фротир прекривка со мин.дим.150/100см.памук 100% (мин 300гр/м2)</t>
  </si>
  <si>
    <t>Детско јорганче со мин.дим.140/100см.со силиконска исполна и памучна навлака 100%</t>
  </si>
  <si>
    <t>Чаршаф долен. мин.дим.180/95см. со ластик, памук 100%</t>
  </si>
  <si>
    <t>Чаршаф горен, плик мин.дим.160/110см, памучен 100%</t>
  </si>
  <si>
    <t>8.15</t>
  </si>
  <si>
    <t>8.10</t>
  </si>
  <si>
    <t>8.34</t>
  </si>
  <si>
    <t>8.35</t>
  </si>
  <si>
    <t>8.36</t>
  </si>
  <si>
    <t>8.37</t>
  </si>
  <si>
    <t>8.38</t>
  </si>
  <si>
    <t>8.39</t>
  </si>
  <si>
    <t>8.40</t>
  </si>
  <si>
    <t>8.41</t>
  </si>
  <si>
    <t>8.42</t>
  </si>
  <si>
    <t>8.43</t>
  </si>
  <si>
    <t>8.44</t>
  </si>
  <si>
    <t>Ге1.1</t>
  </si>
  <si>
    <t>Ге1.2</t>
  </si>
  <si>
    <t>Ге1.3</t>
  </si>
  <si>
    <t>2.2</t>
  </si>
  <si>
    <t>Кди</t>
  </si>
  <si>
    <t>Ге</t>
  </si>
  <si>
    <t>Гардеробен елемент со клупа и полици за ранци</t>
  </si>
  <si>
    <t>2.3</t>
  </si>
  <si>
    <t>Ѕк</t>
  </si>
  <si>
    <t>Ѕид за качување</t>
  </si>
  <si>
    <t>Е2</t>
  </si>
  <si>
    <t>Е3</t>
  </si>
  <si>
    <t>Е5</t>
  </si>
  <si>
    <t>Е4 150/35/277 см</t>
  </si>
  <si>
    <t>3.7</t>
  </si>
  <si>
    <t>Ормар за складирање на 8 детски кревети, двокрилен</t>
  </si>
  <si>
    <t>Е6</t>
  </si>
  <si>
    <t>Подвижен елемент со полици</t>
  </si>
  <si>
    <t>3.8</t>
  </si>
  <si>
    <t>Е7</t>
  </si>
  <si>
    <t>3.9</t>
  </si>
  <si>
    <t>Ок</t>
  </si>
  <si>
    <t>Ок1.2</t>
  </si>
  <si>
    <t>Mр</t>
  </si>
  <si>
    <t>Маска за радијатор</t>
  </si>
  <si>
    <t>3.10</t>
  </si>
  <si>
    <t>Ок2</t>
  </si>
  <si>
    <r>
      <t xml:space="preserve">   U702 ST9 Cashmere grey                                  </t>
    </r>
    <r>
      <rPr>
        <b/>
        <sz val="11"/>
        <rFont val="Arial Narrow"/>
        <family val="2"/>
      </rPr>
      <t xml:space="preserve">136/60/276 см </t>
    </r>
  </si>
  <si>
    <t>3.11</t>
  </si>
  <si>
    <t>Ок3.1</t>
  </si>
  <si>
    <t>Ок3.2</t>
  </si>
  <si>
    <t>Ок3.3</t>
  </si>
  <si>
    <r>
      <t xml:space="preserve">  U646 ST9 Niagara green                                    </t>
    </r>
    <r>
      <rPr>
        <b/>
        <sz val="11"/>
        <rFont val="Arial Narrow"/>
        <family val="2"/>
      </rPr>
      <t xml:space="preserve">120/60/276 см </t>
    </r>
  </si>
  <si>
    <r>
      <t xml:space="preserve">   U636 ST9 Fjord green                                        </t>
    </r>
    <r>
      <rPr>
        <b/>
        <sz val="11"/>
        <rFont val="Arial Narrow"/>
        <family val="2"/>
      </rPr>
      <t xml:space="preserve">120/60/276 см </t>
    </r>
  </si>
  <si>
    <r>
      <t xml:space="preserve">U507 ST9 Smoke blue                                 </t>
    </r>
    <r>
      <rPr>
        <b/>
        <sz val="11"/>
        <rFont val="Arial Narrow"/>
        <family val="2"/>
      </rPr>
      <t xml:space="preserve">      120/60/276 см  </t>
    </r>
  </si>
  <si>
    <t>3.12</t>
  </si>
  <si>
    <t xml:space="preserve">Ормар за складирање на 9  детски кревети, трикрилен </t>
  </si>
  <si>
    <r>
      <t xml:space="preserve">   U636 ST9 Fjord green                                        </t>
    </r>
    <r>
      <rPr>
        <b/>
        <sz val="11"/>
        <rFont val="Arial Narrow"/>
        <family val="2"/>
      </rPr>
      <t xml:space="preserve">136/60/276 см </t>
    </r>
  </si>
  <si>
    <t>RGB 212,149,110
RAL 3012 Beige red - портокалов тон  - 5 парч.</t>
  </si>
  <si>
    <t>RGB 195,159,159
RAL 3015 Light pink - розев тон - 5 парч.</t>
  </si>
  <si>
    <t>RGB 77,128,128
RAL 6033 Мint turquoise - зелен тон - 6 парч.</t>
  </si>
  <si>
    <t>RGB 98,122,141
RAL 5014  Pigeon blue - син тон  - 6 парч.</t>
  </si>
  <si>
    <t>RGB 237,223,207
RAL 1013 Oyster white  -  беж тон - 17 парч.</t>
  </si>
  <si>
    <r>
      <t xml:space="preserve">RAL 3012 Beige red - портокалов тон ( RGB 212,149,110 </t>
    </r>
    <r>
      <rPr>
        <b/>
        <sz val="11"/>
        <rFont val="Arial Narrow"/>
        <family val="2"/>
      </rPr>
      <t xml:space="preserve">) </t>
    </r>
  </si>
  <si>
    <t>RAL 6033 Мint turquoise - зелен тон ( RGB 77,128,128 )</t>
  </si>
  <si>
    <t>RAL 3015 Light pink - розев тон ( RGB 195,159,159 )</t>
  </si>
  <si>
    <t>RAL 1013 Оyster white - беж тон ( RGB 237,223,207 )</t>
  </si>
  <si>
    <t>RAL 6021 Pale green - светло зелен тон (RGB 158,174,167)</t>
  </si>
  <si>
    <t>Ск</t>
  </si>
  <si>
    <t xml:space="preserve">Игралиште комбинирано од неколку елементи , на челична конструкција, со дим 60.80.6,80.80.6 и 40.60.6, електростатски боени во антрацит тон, РАЛ 7021. </t>
  </si>
  <si>
    <t>Составено од следните елементи:</t>
  </si>
  <si>
    <t>Скали со седишта 120/184/152 см</t>
  </si>
  <si>
    <t>Лизгалка 120/300/152 см</t>
  </si>
  <si>
    <t>Конструкција од шпер плоча со д=25мм, буков фурнир, лакирана со полиуретански лак, мат и челична конструкција според детал</t>
  </si>
  <si>
    <t>Ем</t>
  </si>
  <si>
    <t>Еластична мрежа 120/250 см</t>
  </si>
  <si>
    <t>Мк</t>
  </si>
  <si>
    <t>Мрежа за качување 102/312 см</t>
  </si>
  <si>
    <t>РП</t>
  </si>
  <si>
    <t>Рипстол 90/312/15 см</t>
  </si>
  <si>
    <t>Мрежа од квалитетен, еластичен материјал со мали отвори</t>
  </si>
  <si>
    <t>составена од вертикално и хоризонтално поставени јажиња, споени со метално топче, растегнати на рамка од челичен профил 40.60.6, електростатски боен во РАЛ 7021, конструктивно поврзан со конструкцијата КДИ и аб. плоча на таван и под</t>
  </si>
  <si>
    <t>Облога на конструкција од оплеменета иверка, д-8 мм, абс кант д=1мм,  според детал</t>
  </si>
  <si>
    <t>Изработен од буков масив, лакиран со полиуретански лак, мат, конструктивно обебеден и повран со конструкцијата на КДИ и аб.плоча на под и таван (според детаљ)</t>
  </si>
  <si>
    <t>О1</t>
  </si>
  <si>
    <t xml:space="preserve">Ограда 149/62 см </t>
  </si>
  <si>
    <t>изработена од челичен флах д=6 мм, рамка од 20.40.6 електростатски боена со полиуретанска боја во РАЛ 7021</t>
  </si>
  <si>
    <t>О2</t>
  </si>
  <si>
    <t xml:space="preserve">Ограда 154/62 см </t>
  </si>
  <si>
    <t>О3</t>
  </si>
  <si>
    <t xml:space="preserve">Ограда 130/214 см </t>
  </si>
  <si>
    <t>484/312 см, двострано со отвори и обработки во се според детали</t>
  </si>
  <si>
    <t xml:space="preserve">Да се даде вкупна цена за елемент КДИ </t>
  </si>
  <si>
    <t>742/135/312 см</t>
  </si>
  <si>
    <t>Подлога од шпер плоча, д-25мм,лакирана со полиуретански мат лак, на дрвена конструкција фиксирана на ѕид, конструктивно обезбедена , Фаќалки од полиуретан маса, во распоред според детаљ</t>
  </si>
  <si>
    <t>224/8/268 см</t>
  </si>
  <si>
    <t>3.13</t>
  </si>
  <si>
    <t>3.14</t>
  </si>
  <si>
    <t>Детска фотеља - Lazy bag</t>
  </si>
  <si>
    <t>Е1.1</t>
  </si>
  <si>
    <t>3.2</t>
  </si>
  <si>
    <t>E1 275/42/277 см</t>
  </si>
  <si>
    <r>
      <rPr>
        <b/>
        <sz val="11"/>
        <rFont val="Arial Narrow"/>
        <family val="2"/>
      </rPr>
      <t>Корпус и крило</t>
    </r>
    <r>
      <rPr>
        <sz val="11"/>
        <rFont val="Arial Narrow"/>
        <family val="2"/>
      </rPr>
      <t xml:space="preserve">: оплеменета иверка д=18мм, дезен еквивалент на Egger, H3170 ST12 Natural Kendal Oak, абс кант д=1мм, крила во форма на триаголник од опл.иверка дезeн U702 ST9 Cashmere grey.
</t>
    </r>
    <r>
      <rPr>
        <b/>
        <sz val="11"/>
        <rFont val="Arial Narrow"/>
        <family val="2"/>
      </rPr>
      <t>Полица:</t>
    </r>
    <r>
      <rPr>
        <sz val="11"/>
        <rFont val="Arial Narrow"/>
        <family val="2"/>
      </rPr>
      <t xml:space="preserve"> оплеменета иверка д=18/25 мм, абс кант д=1мм, дезен еквивалент на Egger, W1100 ST9 Alpine white
</t>
    </r>
    <r>
      <rPr>
        <b/>
        <sz val="11"/>
        <rFont val="Arial Narrow"/>
        <family val="2"/>
      </rPr>
      <t>Рачка:</t>
    </r>
    <r>
      <rPr>
        <sz val="11"/>
        <rFont val="Arial Narrow"/>
        <family val="2"/>
      </rPr>
      <t xml:space="preserve"> од МДФ плоча д=18мм во </t>
    </r>
    <r>
      <rPr>
        <b/>
        <sz val="11"/>
        <rFont val="Arial Narrow"/>
        <family val="2"/>
      </rPr>
      <t>бел тон (RGB 255,255,255)</t>
    </r>
    <r>
      <rPr>
        <sz val="11"/>
        <rFont val="Arial Narrow"/>
        <family val="2"/>
      </rPr>
      <t xml:space="preserve"> со обработени рабови.                                        
Метални ногари дим.40/40/100 мм, со нивелатори на висина.
Грб од лесонит во бела боја, во делови со вратички.</t>
    </r>
  </si>
  <si>
    <t>Елемент за табла со плута и боја за табла</t>
  </si>
  <si>
    <r>
      <rPr>
        <b/>
        <sz val="11"/>
        <rFont val="Arial Narrow"/>
        <family val="2"/>
      </rPr>
      <t>Корпус</t>
    </r>
    <r>
      <rPr>
        <sz val="11"/>
        <rFont val="Arial Narrow"/>
        <family val="2"/>
      </rPr>
      <t xml:space="preserve">: оплеменета иверка д=18мм, дезен еквивалент на Egger, H3170 ST12 Natural Kendal Oak, абс кант д=1мм, во триаголна форма, со обложување на внатрешниот дел со иверка.
                          </t>
    </r>
  </si>
  <si>
    <t>3.3</t>
  </si>
  <si>
    <r>
      <rPr>
        <b/>
        <sz val="11"/>
        <rFont val="Arial Narrow"/>
        <family val="2"/>
      </rPr>
      <t>Корпус и крило</t>
    </r>
    <r>
      <rPr>
        <sz val="11"/>
        <rFont val="Arial Narrow"/>
        <family val="2"/>
      </rPr>
      <t xml:space="preserve">: оплеменета иверка д=18мм, дезен еквивалент на Egger, H3170 ST12 Natural Kendal Oak, абс кант д=1мм, крила во форма на полукруг од оплеменета иверка дезен U636 ST9 Fjord green и U507 ST9 Smoke blue.
</t>
    </r>
    <r>
      <rPr>
        <b/>
        <sz val="11"/>
        <rFont val="Arial Narrow"/>
        <family val="2"/>
      </rPr>
      <t>Полица:</t>
    </r>
    <r>
      <rPr>
        <sz val="11"/>
        <rFont val="Arial Narrow"/>
        <family val="2"/>
      </rPr>
      <t xml:space="preserve"> оплеменета иверка д=18/25 мм, абс кант д=1мм, дезен еквивалент на Egger, W1100 ST9 Alpine white
</t>
    </r>
    <r>
      <rPr>
        <b/>
        <sz val="11"/>
        <rFont val="Arial Narrow"/>
        <family val="2"/>
      </rPr>
      <t>Рачка:</t>
    </r>
    <r>
      <rPr>
        <sz val="11"/>
        <rFont val="Arial Narrow"/>
        <family val="2"/>
      </rPr>
      <t xml:space="preserve"> од МДФ плоча д=18мм во </t>
    </r>
    <r>
      <rPr>
        <b/>
        <sz val="11"/>
        <rFont val="Arial Narrow"/>
        <family val="2"/>
      </rPr>
      <t>бел тон (RGB 255,255,255)</t>
    </r>
    <r>
      <rPr>
        <sz val="11"/>
        <rFont val="Arial Narrow"/>
        <family val="2"/>
      </rPr>
      <t xml:space="preserve"> со обработени рабови.                                        
Метални ногари дим.40/40/100 мм, со нивелатори на висина. 
Грб од лесонит во бела боја, во делови со вратички.                              </t>
    </r>
  </si>
  <si>
    <t>3.4</t>
  </si>
  <si>
    <t>3.5</t>
  </si>
  <si>
    <t>3.6</t>
  </si>
  <si>
    <r>
      <rPr>
        <b/>
        <sz val="11"/>
        <rFont val="Arial Narrow"/>
        <family val="2"/>
      </rPr>
      <t>Корпус</t>
    </r>
    <r>
      <rPr>
        <sz val="11"/>
        <rFont val="Arial Narrow"/>
        <family val="2"/>
      </rPr>
      <t xml:space="preserve">: оплеменета иверка д=18мм, дезен еквивалент на Egger, H3170 ST12 Natural Kendal Oak, абс кант д=1мм.
</t>
    </r>
    <r>
      <rPr>
        <b/>
        <sz val="11"/>
        <rFont val="Arial Narrow"/>
        <family val="2"/>
      </rPr>
      <t xml:space="preserve">Крило: </t>
    </r>
    <r>
      <rPr>
        <sz val="11"/>
        <rFont val="Arial Narrow"/>
        <family val="2"/>
      </rPr>
      <t xml:space="preserve">оплеменета иверка д=18 мм, абс кант д=1мм, дезен еквивалент на Egger, U507 ST9 Smoke blue, U646 ST9 Niagara green, U830 ST9 Caramel nude и U702 ST9 Cashmere grey, со закосен дел за отварање (според графички прилог)
</t>
    </r>
    <r>
      <rPr>
        <b/>
        <sz val="11"/>
        <rFont val="Arial Narrow"/>
        <family val="2"/>
      </rPr>
      <t>Полица:</t>
    </r>
    <r>
      <rPr>
        <sz val="11"/>
        <rFont val="Arial Narrow"/>
        <family val="2"/>
      </rPr>
      <t xml:space="preserve"> оплеменета иверка д=18 мм, абс кант д=1мм, дезен еквивалент на Еgger, H3170 ST12 Natural Kendal Oak,                             
Метални ногари дим.40/40/100 мм, со нивелатори на висина.                        </t>
    </r>
  </si>
  <si>
    <t>Е3 271/35/277 см</t>
  </si>
  <si>
    <r>
      <rPr>
        <b/>
        <sz val="11"/>
        <rFont val="Arial Narrow"/>
        <family val="2"/>
      </rPr>
      <t>Корпус</t>
    </r>
    <r>
      <rPr>
        <sz val="11"/>
        <rFont val="Arial Narrow"/>
        <family val="2"/>
      </rPr>
      <t xml:space="preserve">: оплеменета иверка д=18мм, дезен еквивалент на Egger, H3170 ST12 Natural Kendal Oak, абс кант д=1мм.
</t>
    </r>
    <r>
      <rPr>
        <b/>
        <sz val="11"/>
        <rFont val="Arial Narrow"/>
        <family val="2"/>
      </rPr>
      <t xml:space="preserve">Крило: </t>
    </r>
    <r>
      <rPr>
        <sz val="11"/>
        <rFont val="Arial Narrow"/>
        <family val="2"/>
      </rPr>
      <t xml:space="preserve">оплеменета иверка д=18 мм, абс кант д=1мм, дезен еквивалент на Egger, U325 ST9 Antique rose и U702 ST9 Cashmere grey, со закосен дел за отварање.
</t>
    </r>
    <r>
      <rPr>
        <b/>
        <sz val="11"/>
        <rFont val="Arial Narrow"/>
        <family val="2"/>
      </rPr>
      <t>Полица:</t>
    </r>
    <r>
      <rPr>
        <sz val="11"/>
        <rFont val="Arial Narrow"/>
        <family val="2"/>
      </rPr>
      <t xml:space="preserve">  оплеменета иверка д=18 мм, абс кант д=1мм, дезен еквивалент на Еgger, H3170 ST12 Natural Kendal Oak.                         
Метални ногари дим.40/40/100 мм, со нивелатори на висина. </t>
    </r>
  </si>
  <si>
    <t>Е5 143/35/277 см</t>
  </si>
  <si>
    <t>Е5 140/45/56 см</t>
  </si>
  <si>
    <r>
      <rPr>
        <b/>
        <sz val="11"/>
        <rFont val="Arial Narrow"/>
        <family val="2"/>
      </rPr>
      <t>Корпус и крило</t>
    </r>
    <r>
      <rPr>
        <sz val="11"/>
        <rFont val="Arial Narrow"/>
        <family val="2"/>
      </rPr>
      <t xml:space="preserve">: оплеменета иверка д=18мм, дезен еквивалент на Egger, H3170 ST12 Natural Kendal Oak, абс кант д=1мм 
</t>
    </r>
    <r>
      <rPr>
        <b/>
        <sz val="11"/>
        <rFont val="Arial Narrow"/>
        <family val="2"/>
      </rPr>
      <t>Полица:</t>
    </r>
    <r>
      <rPr>
        <sz val="11"/>
        <rFont val="Arial Narrow"/>
        <family val="2"/>
      </rPr>
      <t xml:space="preserve"> оплеменета иверка д=18 мм, абс кант д=1мм, дезен еквивалент на Egger, W1100 ST9 Alpine white.
Горна плоча од оплеменета иверка д-18x2, абс кант д=1мм, дезен еквивалент на Egger, W1100 ST9 Alpine white. 
</t>
    </r>
    <r>
      <rPr>
        <b/>
        <sz val="11"/>
        <rFont val="Arial Narrow"/>
        <family val="2"/>
      </rPr>
      <t xml:space="preserve">Рачка: </t>
    </r>
    <r>
      <rPr>
        <sz val="11"/>
        <rFont val="Arial Narrow"/>
        <family val="2"/>
      </rPr>
      <t>од МДФ плоча д=18мм во бел тон (RGB 255,255,255) со обработени рабови.                             
Метални ногари дим.40/40/100 мм, со нивелатори на висина. Корито од ПВЦ со ф=28-32см.        
Грб од лесонит.</t>
    </r>
  </si>
  <si>
    <r>
      <rPr>
        <b/>
        <sz val="11"/>
        <rFont val="Arial Narrow"/>
        <family val="2"/>
      </rPr>
      <t>Корпус</t>
    </r>
    <r>
      <rPr>
        <sz val="11"/>
        <rFont val="Arial Narrow"/>
        <family val="2"/>
      </rPr>
      <t xml:space="preserve">: оплеменета иверка д=18мм, дезен еквивалент на Egger, H3170 ST12 Natural Kendal Oak, абс кант д=1мм.
</t>
    </r>
    <r>
      <rPr>
        <b/>
        <sz val="11"/>
        <rFont val="Arial Narrow"/>
        <family val="2"/>
      </rPr>
      <t xml:space="preserve">Полица: </t>
    </r>
    <r>
      <rPr>
        <sz val="11"/>
        <rFont val="Arial Narrow"/>
        <family val="2"/>
      </rPr>
      <t>оплеменета иверка д=18мм, дезен еквивалент на Egger, W1100 ST9 Alpine white, абс кант д=1мм.
Страни на елемент во облик на триаголник.
Тркалца гумирани в-5см.</t>
    </r>
  </si>
  <si>
    <r>
      <rPr>
        <b/>
        <sz val="11"/>
        <rFont val="Arial Narrow"/>
        <family val="2"/>
      </rPr>
      <t>Корпус</t>
    </r>
    <r>
      <rPr>
        <sz val="11"/>
        <rFont val="Arial Narrow"/>
        <family val="2"/>
      </rPr>
      <t xml:space="preserve">: оплеменета иверка д=18мм, дезен еквивалент на Egger, H3170 ST12 Natural Kendal Oak, абс кант д=1мм.
</t>
    </r>
    <r>
      <rPr>
        <b/>
        <sz val="11"/>
        <rFont val="Arial Narrow"/>
        <family val="2"/>
      </rPr>
      <t>Полица</t>
    </r>
    <r>
      <rPr>
        <sz val="11"/>
        <rFont val="Arial Narrow"/>
        <family val="2"/>
      </rPr>
      <t>: оплеменета иверка д=18мм, дезен еквивалент на Egger, W1100 ST9 Alpine white, абс кант д=1мм.
Страни на елемент во облик на полукруг.</t>
    </r>
    <r>
      <rPr>
        <sz val="11"/>
        <color rgb="FFFF0000"/>
        <rFont val="Arial Narrow"/>
        <family val="2"/>
      </rPr>
      <t xml:space="preserve">
</t>
    </r>
    <r>
      <rPr>
        <sz val="11"/>
        <rFont val="Arial Narrow"/>
        <family val="2"/>
      </rPr>
      <t>Тркалца гумирани в-5см.</t>
    </r>
  </si>
  <si>
    <r>
      <rPr>
        <b/>
        <sz val="11"/>
        <rFont val="Arial Narrow"/>
        <family val="2"/>
      </rPr>
      <t xml:space="preserve">Корпус: </t>
    </r>
    <r>
      <rPr>
        <sz val="11"/>
        <rFont val="Arial Narrow"/>
        <family val="2"/>
      </rPr>
      <t xml:space="preserve">оплеменета иверка д=18мм, дезен еквивалент на Egger, H3170 ST12 Natural Kendal Oak, абс кант д=1мм.          
</t>
    </r>
    <r>
      <rPr>
        <b/>
        <sz val="11"/>
        <rFont val="Arial Narrow"/>
        <family val="2"/>
      </rPr>
      <t>Крило:</t>
    </r>
    <r>
      <rPr>
        <sz val="11"/>
        <rFont val="Arial Narrow"/>
        <family val="2"/>
      </rPr>
      <t xml:space="preserve"> оплеменета иверка д=18мм, дезен еквивалент на Egger, H3170 ST12 Natural Kendal Oak и U830 ST9 Caramel nude, U325 ST9 Antique rose и U702 ST9 Cashmere grey, абс кант д=1мм, во изглед на триаголник, спој на иверка во боја и дрво дезен.
</t>
    </r>
    <r>
      <rPr>
        <b/>
        <sz val="11"/>
        <rFont val="Arial Narrow"/>
        <family val="2"/>
      </rPr>
      <t>Грб</t>
    </r>
    <r>
      <rPr>
        <sz val="11"/>
        <rFont val="Arial Narrow"/>
        <family val="2"/>
      </rPr>
      <t xml:space="preserve"> од бел лесонит.
Метални ногари дим. 40/40/100 мм, со нивелатори на висина.
</t>
    </r>
    <r>
      <rPr>
        <b/>
        <sz val="11"/>
        <rFont val="Arial Narrow"/>
        <family val="2"/>
      </rPr>
      <t xml:space="preserve">Разделници </t>
    </r>
    <r>
      <rPr>
        <sz val="11"/>
        <rFont val="Arial Narrow"/>
        <family val="2"/>
      </rPr>
      <t xml:space="preserve">од чамов масив/оплеменета иверка дим. 2.5/4/30см.
</t>
    </r>
    <r>
      <rPr>
        <b/>
        <sz val="11"/>
        <rFont val="Arial Narrow"/>
        <family val="2"/>
      </rPr>
      <t>Рачка:</t>
    </r>
    <r>
      <rPr>
        <sz val="11"/>
        <rFont val="Arial Narrow"/>
        <family val="2"/>
      </rPr>
      <t xml:space="preserve"> од МДФ плоча д=18мм во бел тон (RGB 255,255,255) со обработени рабови.  </t>
    </r>
  </si>
  <si>
    <r>
      <t xml:space="preserve">  U830 ST9 Caramel nude                                    </t>
    </r>
    <r>
      <rPr>
        <b/>
        <sz val="11"/>
        <rFont val="Arial Narrow"/>
        <family val="2"/>
      </rPr>
      <t xml:space="preserve">120/60/277 см </t>
    </r>
  </si>
  <si>
    <r>
      <t xml:space="preserve">  U702 ST9 Cashmere grey                                  </t>
    </r>
    <r>
      <rPr>
        <b/>
        <sz val="11"/>
        <rFont val="Arial Narrow"/>
        <family val="2"/>
      </rPr>
      <t xml:space="preserve">120/60/277 см </t>
    </r>
  </si>
  <si>
    <r>
      <t xml:space="preserve">U325 ST9 Antique rose                                </t>
    </r>
    <r>
      <rPr>
        <b/>
        <sz val="11"/>
        <rFont val="Arial Narrow"/>
        <family val="2"/>
      </rPr>
      <t xml:space="preserve">      120/60/277 см  </t>
    </r>
  </si>
  <si>
    <t xml:space="preserve">Ормар за складирање на 9 детски кревети, трикрилен 
</t>
  </si>
  <si>
    <r>
      <rPr>
        <b/>
        <sz val="11"/>
        <rFont val="Arial Narrow"/>
        <family val="2"/>
      </rPr>
      <t xml:space="preserve">Корпус: </t>
    </r>
    <r>
      <rPr>
        <sz val="11"/>
        <rFont val="Arial Narrow"/>
        <family val="2"/>
      </rPr>
      <t xml:space="preserve">оплеменета иверка д=18мм, дезен еквивалент на Egger, H3170 ST12 Natural Kendal Oak, абс кант д=1мм.          
</t>
    </r>
    <r>
      <rPr>
        <b/>
        <sz val="11"/>
        <rFont val="Arial Narrow"/>
        <family val="2"/>
      </rPr>
      <t>Крило:</t>
    </r>
    <r>
      <rPr>
        <sz val="11"/>
        <rFont val="Arial Narrow"/>
        <family val="2"/>
      </rPr>
      <t xml:space="preserve"> оплеменета иверка д=18мм, дезен еквивалент на Egger, H3170 ST12 Natural Kendal Oak и U646 ST9 Niagara green, U636 ST9 Fjord green, U507 ST9 Smoke blue и  U522 ST9 Horizon blue, абс кант д=1мм, во изглед на полукруг, спој на иверка во боја и дрво дезен.
</t>
    </r>
    <r>
      <rPr>
        <b/>
        <sz val="11"/>
        <rFont val="Arial Narrow"/>
        <family val="2"/>
      </rPr>
      <t>Грб</t>
    </r>
    <r>
      <rPr>
        <sz val="11"/>
        <rFont val="Arial Narrow"/>
        <family val="2"/>
      </rPr>
      <t xml:space="preserve"> од бел лесонит.
Метални ногари дим. 40/40/100 мм, со нивелатори на висина.
</t>
    </r>
    <r>
      <rPr>
        <b/>
        <sz val="11"/>
        <rFont val="Arial Narrow"/>
        <family val="2"/>
      </rPr>
      <t xml:space="preserve">Разделници </t>
    </r>
    <r>
      <rPr>
        <sz val="11"/>
        <rFont val="Arial Narrow"/>
        <family val="2"/>
      </rPr>
      <t xml:space="preserve">од чамов масив/оплеменета иверка дим. 2.5/4/30см.
</t>
    </r>
    <r>
      <rPr>
        <b/>
        <sz val="11"/>
        <rFont val="Arial Narrow"/>
        <family val="2"/>
      </rPr>
      <t>Рачка:</t>
    </r>
    <r>
      <rPr>
        <sz val="11"/>
        <rFont val="Arial Narrow"/>
        <family val="2"/>
      </rPr>
      <t xml:space="preserve"> од МДФ плоча д=18мм во бел тон (RGB 255,255,255) со обработени рабови.  </t>
    </r>
  </si>
  <si>
    <r>
      <t xml:space="preserve">   U522 ST9 Horizon blue                                </t>
    </r>
    <r>
      <rPr>
        <b/>
        <sz val="11"/>
        <rFont val="Arial Narrow"/>
        <family val="2"/>
      </rPr>
      <t xml:space="preserve">      120/60/276 см  </t>
    </r>
  </si>
  <si>
    <r>
      <t xml:space="preserve">   U507 ST9 Smoke blue                                       </t>
    </r>
    <r>
      <rPr>
        <b/>
        <sz val="11"/>
        <rFont val="Arial Narrow"/>
        <family val="2"/>
      </rPr>
      <t xml:space="preserve">136/60/276 см </t>
    </r>
  </si>
  <si>
    <t>Mр1</t>
  </si>
  <si>
    <t>Огледало</t>
  </si>
  <si>
    <t>Ог1</t>
  </si>
  <si>
    <t>3.15</t>
  </si>
  <si>
    <t>дим.130/58 см, д=4мм,  лепено на ѕид</t>
  </si>
  <si>
    <t>дим. 35/130 см, д=4мм,  лепено на оплеменета иверка елемент Е1.1</t>
  </si>
  <si>
    <t>3.16</t>
  </si>
  <si>
    <t>Табла со плута</t>
  </si>
  <si>
    <t>6.2</t>
  </si>
  <si>
    <t>6.4</t>
  </si>
  <si>
    <t>6.5</t>
  </si>
  <si>
    <t>6.6</t>
  </si>
  <si>
    <t>6.7</t>
  </si>
  <si>
    <t>6.8</t>
  </si>
  <si>
    <t>6.9</t>
  </si>
  <si>
    <t>6.10</t>
  </si>
  <si>
    <t>6.11</t>
  </si>
  <si>
    <t>6.12</t>
  </si>
  <si>
    <t>6.13</t>
  </si>
  <si>
    <t>6.14</t>
  </si>
  <si>
    <t>6.15</t>
  </si>
  <si>
    <t>6.16</t>
  </si>
  <si>
    <t>6.17</t>
  </si>
  <si>
    <t>6.18</t>
  </si>
  <si>
    <t>6.19</t>
  </si>
  <si>
    <t>6.20</t>
  </si>
  <si>
    <t>9.3</t>
  </si>
  <si>
    <t>компл.</t>
  </si>
  <si>
    <t>Конструкција од шпер плоча со д=25мм, буков фурнир, лакирана со полиуретански лак, мат</t>
  </si>
  <si>
    <r>
      <rPr>
        <sz val="11"/>
        <rFont val="Arial Narrow"/>
        <family val="2"/>
      </rPr>
      <t xml:space="preserve">Корпус U830 ST9 Caramel nude  </t>
    </r>
    <r>
      <rPr>
        <b/>
        <sz val="11"/>
        <rFont val="Arial Narrow"/>
        <family val="2"/>
      </rPr>
      <t xml:space="preserve">                             222/40/278 см</t>
    </r>
  </si>
  <si>
    <r>
      <rPr>
        <sz val="11"/>
        <rFont val="Arial Narrow"/>
        <family val="2"/>
      </rPr>
      <t>Корпус U646 ST9 Niagara green</t>
    </r>
    <r>
      <rPr>
        <b/>
        <sz val="11"/>
        <rFont val="Arial Narrow"/>
        <family val="2"/>
      </rPr>
      <t xml:space="preserve">                               222/40/278 см</t>
    </r>
  </si>
  <si>
    <r>
      <rPr>
        <sz val="11"/>
        <rFont val="Arial Narrow"/>
        <family val="2"/>
      </rPr>
      <t xml:space="preserve">Корпус U325 ST9 Antique rose    </t>
    </r>
    <r>
      <rPr>
        <b/>
        <sz val="11"/>
        <rFont val="Arial Narrow"/>
        <family val="2"/>
      </rPr>
      <t xml:space="preserve">                            222/40/278 см</t>
    </r>
  </si>
  <si>
    <r>
      <rPr>
        <sz val="11"/>
        <rFont val="Arial Narrow"/>
        <family val="2"/>
      </rPr>
      <t xml:space="preserve">Корпус U507 ST9 Smoke blue      </t>
    </r>
    <r>
      <rPr>
        <b/>
        <sz val="11"/>
        <rFont val="Arial Narrow"/>
        <family val="2"/>
      </rPr>
      <t xml:space="preserve">                            222/40/278 см</t>
    </r>
  </si>
  <si>
    <t>2.4</t>
  </si>
  <si>
    <t>Eтб</t>
  </si>
  <si>
    <t>Eлемент за 15 табуретки</t>
  </si>
  <si>
    <t>113/35/195 см</t>
  </si>
  <si>
    <t>2.5</t>
  </si>
  <si>
    <t>Tб</t>
  </si>
  <si>
    <t>Табуретка - квадратна</t>
  </si>
  <si>
    <t>35/35/33 см</t>
  </si>
  <si>
    <t>2.6</t>
  </si>
  <si>
    <t>Tб1</t>
  </si>
  <si>
    <t>Табуретка - кружна</t>
  </si>
  <si>
    <t>Ø35/33 см</t>
  </si>
  <si>
    <t>2.7</t>
  </si>
  <si>
    <t>Кт</t>
  </si>
  <si>
    <t>Куклен театар</t>
  </si>
  <si>
    <t>100+2*50/168/38 см</t>
  </si>
  <si>
    <t>Подвижен параван, составен од 3 дела, страни споени под агол.
Изработен од шпер плоча д-25 мм, фурниран со буков фурнир, лакиран со полиуретански лак. 
Поставен на тркалца со кочница в-8 см.
Завеси од полиестер, со сив тон, RAL 7047 Telegrey, со дим. 60/100 см, со подвивка и набор (2 пар.) со шипка за монтажа.</t>
  </si>
  <si>
    <t>Квадратна табуретка 35/33 см, со облога од сунѓер на горна површина д=3 см, на бочна површина д-1 см, тапацирана со мебел штоф од полиестер. 
Конструкција од иверка д-18 мм, на горна и долна плоча, МДФ плоча д-10 мм на бочна површина и чамов масив.</t>
  </si>
  <si>
    <t>Квадратна табуретка 35/35/33 см, со облога од сунѓер на горна површина д=3 см, на бочна површина д-1 см, тапацирана со мебел штоф од полиестер. 
Конструкција од иверка д-18 мм, на горна и долна плоча, МДФ плоча д-10 мм на бочна површина и чамов масив.</t>
  </si>
  <si>
    <t>RAL 3012 Beige red - 3 пар.</t>
  </si>
  <si>
    <t>RAL 6019 Pastel green - 3 пар.</t>
  </si>
  <si>
    <t>RAL 9022 Pearl light grey - 3 пар.</t>
  </si>
  <si>
    <t>RAL 9022 Pearl light grey - 6 пар.</t>
  </si>
  <si>
    <t>RAL 6033 Mint turqoise - 6 пар.</t>
  </si>
  <si>
    <t>RAL 6033 Mint turqoise - 3 пар.</t>
  </si>
  <si>
    <t>Конструкција од шпер плоча д-18/25 мм, фурнирана во буков фурнир, боена во полиуретанска боја, мат, со полица на различна висина (според графички прилог)
Метални ногари дим.40/40/100 мм, со нивелатори на висина.</t>
  </si>
  <si>
    <t>RAL 5023 Distant blue - син тон  ( RGB 98,122,141 )</t>
  </si>
  <si>
    <t>RAL 5024 Pastel blue - светло син тон (RGB 157,189,216)</t>
  </si>
  <si>
    <t>светло зелен тон, пастелно (RGB 198,205,201)</t>
  </si>
  <si>
    <t>светло син тон, пастелно (RGB 177,190,201)</t>
  </si>
  <si>
    <r>
      <t xml:space="preserve">светло портокалов тон, пастелно ( RGB 229,192,169 </t>
    </r>
    <r>
      <rPr>
        <b/>
        <sz val="11"/>
        <rFont val="Arial Narrow"/>
        <family val="2"/>
      </rPr>
      <t xml:space="preserve">) </t>
    </r>
  </si>
  <si>
    <t>Изработена со исполна од топчиња од стиропор, тапацирана со мебел штоф, издржлив на флеки и едноставен за одржување  (димензија за деца)</t>
  </si>
  <si>
    <t>Изработено од шперуван ламелиран материјал, обложен со буков фурнир, со  дрвена ламелирана конструкција,  лакирано. Комплет со душек 135/45/5см со навлака од 100% памучен материјал.</t>
  </si>
  <si>
    <t>Позиција</t>
  </si>
  <si>
    <r>
      <rPr>
        <b/>
        <sz val="11"/>
        <rFont val="Arial Narrow"/>
        <family val="2"/>
      </rPr>
      <t>Корпус и полица</t>
    </r>
    <r>
      <rPr>
        <sz val="11"/>
        <rFont val="Arial Narrow"/>
        <family val="2"/>
      </rPr>
      <t xml:space="preserve">: оплеменета иверка д-18/36 см, кант од буков фурнир, дезен еквивалент на Egger, U507 ST9 Smoke blue, U646 ST9 Niagara green, U830 ST9 Caramel nude и U325 ST9 Antique rose.
</t>
    </r>
    <r>
      <rPr>
        <b/>
        <sz val="11"/>
        <rFont val="Arial Narrow"/>
        <family val="2"/>
      </rPr>
      <t>Грб</t>
    </r>
    <r>
      <rPr>
        <sz val="11"/>
        <rFont val="Arial Narrow"/>
        <family val="2"/>
      </rPr>
      <t xml:space="preserve"> од шпер плоча д=18 мм, фурнирана со буков фурнир, обработена на ЦНЦ машина со вертикални жлебови ш-2 см, за поставување на закачалки, боена со полиуретанска боја, мат.
Со дел за отварање, за пристап до ревизионен отвор за греење.</t>
    </r>
    <r>
      <rPr>
        <b/>
        <sz val="11"/>
        <rFont val="Arial Narrow"/>
        <family val="2"/>
      </rPr>
      <t xml:space="preserve">
Перница</t>
    </r>
    <r>
      <rPr>
        <sz val="11"/>
        <rFont val="Arial Narrow"/>
        <family val="2"/>
      </rPr>
      <t xml:space="preserve"> за седиште од тврда полиуретанска пена, со д=4см, тапацирани во полиестер мебел штоф, дим. 125/35/4 см</t>
    </r>
    <r>
      <rPr>
        <b/>
        <sz val="11"/>
        <rFont val="Arial Narrow"/>
        <family val="2"/>
      </rPr>
      <t xml:space="preserve"> и </t>
    </r>
    <r>
      <rPr>
        <sz val="11"/>
        <rFont val="Arial Narrow"/>
        <family val="2"/>
      </rPr>
      <t xml:space="preserve">90/35/4 см, во боја според избраната иверка.
</t>
    </r>
    <r>
      <rPr>
        <b/>
        <sz val="11"/>
        <rFont val="Arial Narrow"/>
        <family val="2"/>
      </rPr>
      <t>Клупа</t>
    </r>
    <r>
      <rPr>
        <sz val="11"/>
        <rFont val="Arial Narrow"/>
        <family val="2"/>
      </rPr>
      <t xml:space="preserve"> од оплеменета иверка во избраната боја, дел за седење и страни од дупла иверка 36 мм, полица од иверка 18 мм, дим. 90/35/38 см и 125/35/38 см.
Закачалки од</t>
    </r>
    <r>
      <rPr>
        <sz val="11"/>
        <color rgb="FFFF0000"/>
        <rFont val="Arial Narrow"/>
        <family val="2"/>
      </rPr>
      <t xml:space="preserve"> </t>
    </r>
    <r>
      <rPr>
        <sz val="11"/>
        <rFont val="Arial Narrow"/>
        <family val="2"/>
      </rPr>
      <t>боров</t>
    </r>
    <r>
      <rPr>
        <sz val="11"/>
        <color rgb="FFFF0000"/>
        <rFont val="Arial Narrow"/>
        <family val="2"/>
      </rPr>
      <t xml:space="preserve"> </t>
    </r>
    <r>
      <rPr>
        <sz val="11"/>
        <rFont val="Arial Narrow"/>
        <family val="2"/>
      </rPr>
      <t>масив, фиксирани во вертикален жлеб со ш=2 см, во подлога од шпер плоча, обработена на ЦНЦ машина.</t>
    </r>
  </si>
  <si>
    <r>
      <rPr>
        <b/>
        <sz val="11"/>
        <rFont val="Arial Narrow"/>
        <family val="2"/>
      </rPr>
      <t>Корпус</t>
    </r>
    <r>
      <rPr>
        <sz val="11"/>
        <rFont val="Arial Narrow"/>
        <family val="2"/>
      </rPr>
      <t xml:space="preserve">: оплеменета иверка д=18мм, дезен еквивалент на Egger, H3170 ST12 Natural Kendal Oak, абс кант д=1мм.
</t>
    </r>
    <r>
      <rPr>
        <b/>
        <sz val="11"/>
        <rFont val="Arial Narrow"/>
        <family val="2"/>
      </rPr>
      <t>Полица:</t>
    </r>
    <r>
      <rPr>
        <sz val="11"/>
        <rFont val="Arial Narrow"/>
        <family val="2"/>
      </rPr>
      <t xml:space="preserve"> оплеменета иверка д=18 мм, абс кант д=1мм, дезен еквивалент на Egger, W1100 ST9 Alpine white и H3170 ST12 Natural Kendal Oak.
</t>
    </r>
    <r>
      <rPr>
        <b/>
        <sz val="11"/>
        <rFont val="Arial Narrow"/>
        <family val="2"/>
      </rPr>
      <t xml:space="preserve">Полица под агол </t>
    </r>
    <r>
      <rPr>
        <sz val="11"/>
        <rFont val="Arial Narrow"/>
        <family val="2"/>
      </rPr>
      <t xml:space="preserve">од оплеменета иверка д=18 мм, абс кант д=1мм, дезен еквивалент на Egger, U507 ST9 Smoke blue, U646 ST9 Niagara green, U830 ST9 Caramel nude и U325 ST9 Antique rose.  
</t>
    </r>
    <r>
      <rPr>
        <b/>
        <sz val="11"/>
        <rFont val="Arial Narrow"/>
        <family val="2"/>
      </rPr>
      <t>Маска</t>
    </r>
    <r>
      <rPr>
        <sz val="11"/>
        <rFont val="Arial Narrow"/>
        <family val="2"/>
      </rPr>
      <t xml:space="preserve"> во полукруг од мдф плоча д-18 мм, во форма според графички прилог, обработена на цнц машина, боена во боја според РАЛ, кој ќе биде усогласен со бојата на опл.иверка што се користи во занималнта.           
Метални ногари дим.40/40/100 мм, со нивелатори на висина. </t>
    </r>
  </si>
  <si>
    <t>E1.1 290/22/277 см</t>
  </si>
  <si>
    <t>E2 248.5/42/277 см</t>
  </si>
  <si>
    <t>Е6 97.2/40/80 см</t>
  </si>
  <si>
    <t>Е7 97.2/40/80 см</t>
  </si>
  <si>
    <r>
      <t xml:space="preserve"> 132/22/77</t>
    </r>
    <r>
      <rPr>
        <b/>
        <sz val="11"/>
        <rFont val="Arial Narrow"/>
        <family val="2"/>
      </rPr>
      <t xml:space="preserve"> см </t>
    </r>
  </si>
  <si>
    <r>
      <t xml:space="preserve"> 129/22/77</t>
    </r>
    <r>
      <rPr>
        <b/>
        <sz val="11"/>
        <rFont val="Arial Narrow"/>
        <family val="2"/>
      </rPr>
      <t xml:space="preserve"> см </t>
    </r>
  </si>
  <si>
    <t>Tп1</t>
  </si>
  <si>
    <t>дим.129/138 см,  триаголник</t>
  </si>
  <si>
    <t>Тп</t>
  </si>
  <si>
    <t>дим. 115/225 см, полукруг</t>
  </si>
  <si>
    <t>6.21</t>
  </si>
  <si>
    <t>РЕКВИЗИТИ И ДИДАКТИЧКИ МАТЕРИЈАЛ</t>
  </si>
  <si>
    <t>ДЕЛ 3 - Реквизити и дидактички материјал</t>
  </si>
  <si>
    <t>ДЕЛ 3 - РЕКВИЗИТИ И ДИДАКТИЧКИ МАТЕРИЈАЛ</t>
  </si>
  <si>
    <t>Од мдф плоча д=18мм, боена со полиуретанска боја, мат, во тон сличен на иверка од дрво дезен/ или во боја според занималната, ( одобрување од страна на Купувач) обработена на ЦНЦ, со отвори по вертикала, со ширина 2 см и различна должина.
Конструктивно поврзано за ѕид со метална конструкција, на 8-10 см поткренато од под.</t>
  </si>
  <si>
    <t>Изработена од метална/дрвена конструкција со 2 полиетиленски двослојни седишта со наслон од три страни и полиетиленски заштитник во предната страна, со синџир и механизам за лулање. Лулашката да биде констуктивно обезбедена, фиксирана со метални папучи, поставени на бетонска подлога.</t>
  </si>
  <si>
    <r>
      <t>Изработена од метална конструкција со 6 полиетиленски седишта со држач, механизам за клацкање со лагери. Клацкалката да биде констуктивно обезбедена, фиксирана со метални папучи, поставени на бетонска</t>
    </r>
    <r>
      <rPr>
        <sz val="11"/>
        <rFont val="Arial Narrow"/>
        <family val="2"/>
        <charset val="204"/>
      </rPr>
      <t xml:space="preserve"> подлога.</t>
    </r>
  </si>
  <si>
    <t>Изработено од метална/дрвена конструкција, да содржи две метални/дрвени платформи обложени со пвц пластисол, две полиетиленски двослојни лизгалки, мост помеѓу двете платформи со метална/дрвена ограда, скали од метал/ дрво со метална/дрвена ограда, рампа конструктивно поврзана со една платформа и јаже и полиетиленски/дрвен кров над платформите. Игралиштето да биде констуктивно обезбедено, фиксирано со метални папучи, поставени на бетонска подлога.</t>
  </si>
  <si>
    <t>Набавка на материјал, изработка, транспорт и монтажа на мебел, според графички прилози. Сите употребени оплеменети иверки со д=18/25 мм да се по квалитет и дезен еквивалентни на производ на EGGER. Дезените треба да ги одобри Купувачот.</t>
  </si>
  <si>
    <t>изработена од пластика или платена во пастелна боја, по избор на Купувачот, со димензии максимум 40/40/40см, во занимални на полици.</t>
  </si>
  <si>
    <t>ДДВ</t>
  </si>
  <si>
    <t>ДЕЛ 1 - Мебел со ДДВ</t>
  </si>
  <si>
    <t>ДЕЛ 2 - Постелнина со ДДВ</t>
  </si>
  <si>
    <t>ДЕЛ 3 - Реквизити и дидактички материјал со ДДВ</t>
  </si>
  <si>
    <t>ДЕЛ 4 - Надворешно игралиште со ДДВ</t>
  </si>
  <si>
    <t xml:space="preserve">Компјутер MINIMAL requirements
CPU: min: 4 cores;min 3.2 GHz;6MB Cache
Memory:   min. 8GB 1600MHz, DDR4
Hard Disk:   min. 1TB SATA (7200 RPM, min 32MB cache)
Optical Drive:   SATA DVD+/-RW Drive
Graphics: Integrated HD Graphics (min 1GB dedicated memory; Port: VGA, DVI, DisplayPort or HDMI, compatible to the monitor port)
Audio:   Integrated HD audio with Internal or external Speakers
Operating System: pre-installed licensed professional operating system (Windows 10 PRO or equivalent ), with hidden partition for recovery. Installation and recovery mediums (CD or DVD) must be provided
The operating system should successfully integrate all peripheral device attached with appropriate drivers for cooperation
-       Software for easy data back-up and recovery
-       Software for easy migration of personal settings
Software package for office work Pre-installed Software tool for editing documents compatible for work with the existing documents created in Word, Excel, Power Point, and additional tools for mail, calendar, and contacts.
Microsoft Office 2016 or equivalent.
Network: Gigabit LAN
Keyboard (USB)
 QWERTY  (USB) 
Ports: Min 6 x USB 2.0 and min 2 x USB 3.0; min. microphone in; audio headphone jack;
Mouse: USB Optical Scroll Mouse (min 1000 DPI)
Monitor: Min. 21.5" LED, Min. Resolution: 1920 x 1080, Light min: 250cd/m2, Contrast: min.  1000:1, viewing angle: 178° horizontal, 170° vertical, Response time max. 6ms,  Aspect Ratio: Widescreen (16:9)
Warranty: min. 2 Years
</t>
  </si>
  <si>
    <t xml:space="preserve">Печатар  MINIMAL requirements
Functions: Print, copy, scan, fax 
Print resolution (min.): 600 dpi x 600 dpi
Print speed black A4 (min.): 20  ppm
Paper Size: A4
Duplex printing:   Automatic
Input Tray Capacity (min):   100 sheets
Print languages PCL 5c, PCL 6,  PDF
Scan resolution: 
 Up to 300 x 300 dpi (color and mono, ADF); Up to 600 x 600 dpi (color, flatbed); Up to 1200 x1200 dpi (mono, flatbed);
Ports: 1 USB 2.0; 1 Ethernet 10/100; 
Memory: min  256 MB
Toner original included plus 2 pcs per printer
Warranty: min 2 year
</t>
  </si>
  <si>
    <r>
      <rPr>
        <b/>
        <sz val="11"/>
        <rFont val="Arial Narrow"/>
        <family val="2"/>
      </rPr>
      <t>ЛЕД висечка светилка.</t>
    </r>
    <r>
      <rPr>
        <sz val="11"/>
        <rFont val="Arial Narrow"/>
        <family val="2"/>
      </rPr>
      <t xml:space="preserve"> Должина мин  1122mm. Куќиштето на светилката изработено од алуминиум во црна боја. Моќност на светилката максимум 40W, светлосен флукс минимум 3200lum. Температура на боја од 4000К; индекс на репродукција на боја 80 (CRI 80). Работни часови 50,000 /мин L90. Гаранција на светилка 5 години. 
- монтажа во повеќенаменски простор (простории 19 и 20)
- Моделот да го одобри Купувачот.</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</si>
</sst>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0.0"/>
  </numFmts>
  <fonts count="64" x14ac:knownFonts="1">
    <font>
      <sz val="12"/>
      <name val="Arial"/>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sz val="11"/>
      <color indexed="8"/>
      <name val="Calibri"/>
      <family val="2"/>
    </font>
    <font>
      <sz val="10"/>
      <name val="Arial"/>
      <family val="2"/>
    </font>
    <font>
      <sz val="10"/>
      <name val="Arial"/>
      <family val="2"/>
      <charset val="204"/>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2"/>
      <name val="Arial"/>
      <family val="2"/>
      <charset val="204"/>
    </font>
    <font>
      <b/>
      <sz val="10"/>
      <name val="Arial"/>
      <family val="2"/>
      <charset val="204"/>
    </font>
    <font>
      <sz val="11"/>
      <color indexed="8"/>
      <name val="Arial"/>
      <family val="2"/>
      <charset val="204"/>
    </font>
    <font>
      <sz val="11"/>
      <name val="Arial"/>
      <family val="2"/>
      <charset val="204"/>
    </font>
    <font>
      <b/>
      <i/>
      <sz val="10"/>
      <name val="Arial"/>
      <family val="2"/>
      <charset val="204"/>
    </font>
    <font>
      <b/>
      <sz val="11"/>
      <name val="Arial"/>
      <family val="2"/>
      <charset val="204"/>
    </font>
    <font>
      <b/>
      <sz val="11"/>
      <name val="Arial"/>
      <family val="2"/>
    </font>
    <font>
      <sz val="12"/>
      <color theme="1"/>
      <name val="Arial"/>
      <family val="2"/>
      <charset val="204"/>
    </font>
    <font>
      <b/>
      <sz val="10"/>
      <name val="Arial"/>
      <family val="2"/>
    </font>
    <font>
      <sz val="12"/>
      <name val="Arial"/>
      <family val="2"/>
    </font>
    <font>
      <sz val="10"/>
      <name val="Arial"/>
      <family val="2"/>
      <charset val="204"/>
    </font>
    <font>
      <b/>
      <sz val="12"/>
      <name val="Arial Narrow"/>
      <family val="2"/>
      <charset val="204"/>
    </font>
    <font>
      <b/>
      <sz val="10"/>
      <color theme="1"/>
      <name val="Arial Narrow"/>
      <family val="2"/>
    </font>
    <font>
      <sz val="10"/>
      <color theme="1"/>
      <name val="Arial Narrow"/>
      <family val="2"/>
    </font>
    <font>
      <b/>
      <sz val="12"/>
      <color theme="1"/>
      <name val="Arial Narrow"/>
      <family val="2"/>
    </font>
    <font>
      <sz val="12"/>
      <color theme="1"/>
      <name val="Arial Narrow"/>
      <family val="2"/>
    </font>
    <font>
      <b/>
      <sz val="11"/>
      <name val="Arial Narrow"/>
      <family val="2"/>
    </font>
    <font>
      <sz val="11"/>
      <name val="Arial Narrow"/>
      <family val="2"/>
      <charset val="204"/>
    </font>
    <font>
      <sz val="11"/>
      <name val="Arial Narrow"/>
      <family val="2"/>
    </font>
    <font>
      <sz val="11"/>
      <color theme="1"/>
      <name val="Arial Narrow"/>
      <family val="2"/>
    </font>
    <font>
      <sz val="10"/>
      <name val="Arial Narrow"/>
      <family val="2"/>
      <charset val="204"/>
    </font>
    <font>
      <sz val="10"/>
      <name val="Arial Narrow"/>
      <family val="2"/>
    </font>
    <font>
      <b/>
      <sz val="11"/>
      <color theme="1"/>
      <name val="Arial Narrow"/>
      <family val="2"/>
    </font>
    <font>
      <b/>
      <sz val="12"/>
      <name val="Arial Narrow"/>
      <family val="2"/>
    </font>
    <font>
      <b/>
      <sz val="10"/>
      <color theme="1"/>
      <name val="Arial"/>
      <family val="2"/>
      <charset val="204"/>
    </font>
    <font>
      <sz val="12"/>
      <name val="Arial Narrow"/>
      <family val="2"/>
    </font>
    <font>
      <b/>
      <sz val="11"/>
      <color indexed="9"/>
      <name val="Arial Narrow"/>
      <family val="2"/>
    </font>
    <font>
      <sz val="10"/>
      <color theme="1"/>
      <name val="Arial Narrow"/>
      <family val="2"/>
      <charset val="204"/>
    </font>
    <font>
      <b/>
      <sz val="11"/>
      <name val="Arial Narrow"/>
      <family val="2"/>
      <charset val="204"/>
    </font>
    <font>
      <b/>
      <sz val="11"/>
      <color theme="1"/>
      <name val="Arial"/>
      <family val="2"/>
    </font>
    <font>
      <b/>
      <sz val="10"/>
      <name val="Arial Narrow"/>
      <family val="2"/>
      <charset val="204"/>
    </font>
    <font>
      <b/>
      <sz val="9"/>
      <name val="Arial Narrow"/>
      <family val="2"/>
    </font>
    <font>
      <b/>
      <sz val="10"/>
      <name val="Arial Narrow"/>
      <family val="2"/>
    </font>
    <font>
      <b/>
      <sz val="12"/>
      <name val="Arial"/>
      <family val="2"/>
      <charset val="204"/>
    </font>
    <font>
      <sz val="11"/>
      <color theme="0"/>
      <name val="Arial Narrow"/>
      <family val="2"/>
    </font>
    <font>
      <sz val="11"/>
      <color indexed="9"/>
      <name val="Arial Narrow"/>
      <family val="2"/>
    </font>
    <font>
      <b/>
      <sz val="11"/>
      <color theme="0"/>
      <name val="Arial Narrow"/>
      <family val="2"/>
    </font>
    <font>
      <sz val="11"/>
      <color theme="1"/>
      <name val="Arial Narrow"/>
      <family val="2"/>
      <charset val="204"/>
    </font>
    <font>
      <b/>
      <sz val="12"/>
      <color theme="1"/>
      <name val="Arial Narrow"/>
      <family val="2"/>
      <charset val="204"/>
    </font>
    <font>
      <sz val="11"/>
      <color theme="1"/>
      <name val="Arial"/>
      <family val="2"/>
      <charset val="204"/>
    </font>
    <font>
      <b/>
      <sz val="11"/>
      <color rgb="FFFF0000"/>
      <name val="Arial Narrow"/>
      <family val="2"/>
    </font>
    <font>
      <sz val="7"/>
      <name val="Arial Narrow"/>
      <family val="2"/>
    </font>
    <font>
      <sz val="11"/>
      <color rgb="FFFF0000"/>
      <name val="Arial Narrow"/>
      <family val="2"/>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8" tint="0.39997558519241921"/>
        <bgColor indexed="64"/>
      </patternFill>
    </fill>
    <fill>
      <patternFill patternType="solid">
        <fgColor theme="0"/>
        <bgColor indexed="64"/>
      </patternFill>
    </fill>
    <fill>
      <patternFill patternType="solid">
        <fgColor theme="8" tint="-0.249977111117893"/>
        <bgColor indexed="64"/>
      </patternFill>
    </fill>
    <fill>
      <patternFill patternType="solid">
        <fgColor theme="3"/>
        <bgColor indexed="64"/>
      </patternFill>
    </fill>
    <fill>
      <patternFill patternType="solid">
        <fgColor theme="6" tint="0.399975585192419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9.9978637043366805E-2"/>
        <bgColor indexed="64"/>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bottom style="hair">
        <color indexed="64"/>
      </bottom>
      <diagonal/>
    </border>
    <border>
      <left/>
      <right style="hair">
        <color indexed="64"/>
      </right>
      <top/>
      <bottom style="hair">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s>
  <cellStyleXfs count="5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3" borderId="0" applyNumberFormat="0" applyBorder="0" applyAlignment="0" applyProtection="0"/>
    <xf numFmtId="0" fontId="4" fillId="20" borderId="1" applyNumberFormat="0" applyAlignment="0" applyProtection="0"/>
    <xf numFmtId="0" fontId="5" fillId="21" borderId="2" applyNumberFormat="0" applyAlignment="0" applyProtection="0"/>
    <xf numFmtId="0" fontId="6" fillId="0" borderId="0" applyNumberFormat="0" applyFill="0" applyBorder="0" applyAlignment="0" applyProtection="0"/>
    <xf numFmtId="0" fontId="7" fillId="4" borderId="0" applyNumberFormat="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7" borderId="1" applyNumberFormat="0" applyAlignment="0" applyProtection="0"/>
    <xf numFmtId="0" fontId="12" fillId="0" borderId="6" applyNumberFormat="0" applyFill="0" applyAlignment="0" applyProtection="0"/>
    <xf numFmtId="0" fontId="13" fillId="22" borderId="0" applyNumberFormat="0" applyBorder="0" applyAlignment="0" applyProtection="0"/>
    <xf numFmtId="0" fontId="14" fillId="0" borderId="0"/>
    <xf numFmtId="0" fontId="15" fillId="0" borderId="0"/>
    <xf numFmtId="0" fontId="16" fillId="0" borderId="0"/>
    <xf numFmtId="0" fontId="14" fillId="0" borderId="0"/>
    <xf numFmtId="0" fontId="14" fillId="0" borderId="0"/>
    <xf numFmtId="0" fontId="14" fillId="0" borderId="0"/>
    <xf numFmtId="0" fontId="14" fillId="0" borderId="0"/>
    <xf numFmtId="0" fontId="14" fillId="23" borderId="7" applyNumberFormat="0" applyFont="0" applyAlignment="0" applyProtection="0"/>
    <xf numFmtId="0" fontId="17" fillId="20"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31" fillId="0" borderId="0"/>
    <xf numFmtId="0" fontId="16" fillId="0" borderId="0"/>
    <xf numFmtId="0" fontId="30" fillId="0" borderId="0"/>
    <xf numFmtId="0" fontId="16" fillId="0" borderId="0"/>
  </cellStyleXfs>
  <cellXfs count="289">
    <xf numFmtId="0" fontId="0" fillId="0" borderId="0" xfId="0"/>
    <xf numFmtId="0" fontId="21" fillId="0" borderId="0" xfId="0" applyFont="1"/>
    <xf numFmtId="0" fontId="16" fillId="0" borderId="0" xfId="0" applyFont="1" applyBorder="1" applyAlignment="1">
      <alignment wrapText="1"/>
    </xf>
    <xf numFmtId="0" fontId="22" fillId="0" borderId="0" xfId="0" applyFont="1" applyBorder="1" applyAlignment="1">
      <alignment horizontal="right" vertical="top" wrapText="1"/>
    </xf>
    <xf numFmtId="0" fontId="22" fillId="0" borderId="0" xfId="0" applyFont="1" applyBorder="1" applyAlignment="1">
      <alignment horizontal="left" vertical="top" wrapText="1"/>
    </xf>
    <xf numFmtId="0" fontId="16" fillId="0" borderId="0" xfId="0" applyFont="1" applyAlignment="1">
      <alignment horizontal="left"/>
    </xf>
    <xf numFmtId="0" fontId="22" fillId="0" borderId="0" xfId="0" applyFont="1" applyBorder="1" applyAlignment="1">
      <alignment vertical="center" wrapText="1"/>
    </xf>
    <xf numFmtId="0" fontId="26" fillId="0" borderId="0" xfId="0" applyFont="1" applyBorder="1" applyAlignment="1">
      <alignment horizontal="center" vertical="center" wrapText="1"/>
    </xf>
    <xf numFmtId="0" fontId="22" fillId="0" borderId="0" xfId="0" applyFont="1" applyBorder="1" applyAlignment="1">
      <alignment horizontal="center" vertical="top" wrapText="1"/>
    </xf>
    <xf numFmtId="0" fontId="22" fillId="0" borderId="0" xfId="0" applyFont="1" applyBorder="1" applyAlignment="1">
      <alignment vertical="top" wrapText="1"/>
    </xf>
    <xf numFmtId="0" fontId="25" fillId="0" borderId="0" xfId="0" applyFont="1" applyBorder="1" applyAlignment="1">
      <alignment horizontal="center" vertical="top" wrapText="1"/>
    </xf>
    <xf numFmtId="0" fontId="16" fillId="0" borderId="0" xfId="0" applyFont="1" applyBorder="1" applyAlignment="1">
      <alignment horizontal="left" vertical="top" wrapText="1"/>
    </xf>
    <xf numFmtId="0" fontId="16" fillId="0" borderId="0" xfId="0" applyFont="1" applyBorder="1" applyAlignment="1">
      <alignment vertical="center" wrapText="1"/>
    </xf>
    <xf numFmtId="0" fontId="16" fillId="0" borderId="0" xfId="0" applyFont="1" applyBorder="1" applyAlignment="1">
      <alignment horizontal="right" vertical="top" wrapText="1"/>
    </xf>
    <xf numFmtId="0" fontId="24" fillId="0" borderId="0" xfId="0" applyFont="1" applyAlignment="1">
      <alignment horizontal="left" vertical="top"/>
    </xf>
    <xf numFmtId="0" fontId="21" fillId="0" borderId="0" xfId="0" applyFont="1" applyAlignment="1">
      <alignment vertical="center"/>
    </xf>
    <xf numFmtId="0" fontId="27" fillId="0" borderId="0" xfId="0" applyFont="1" applyBorder="1" applyAlignment="1">
      <alignment horizontal="center" vertical="center" wrapText="1"/>
    </xf>
    <xf numFmtId="0" fontId="21" fillId="0" borderId="0" xfId="0" applyFont="1" applyBorder="1"/>
    <xf numFmtId="0" fontId="21" fillId="0" borderId="0" xfId="0" applyFont="1" applyBorder="1" applyAlignment="1">
      <alignment vertical="center"/>
    </xf>
    <xf numFmtId="0" fontId="23" fillId="0" borderId="14" xfId="0" applyFont="1" applyBorder="1" applyAlignment="1">
      <alignment horizontal="left" vertical="center" wrapText="1"/>
    </xf>
    <xf numFmtId="0" fontId="23" fillId="0" borderId="0" xfId="0" applyFont="1" applyBorder="1" applyAlignment="1">
      <alignment horizontal="left" vertical="center" wrapText="1"/>
    </xf>
    <xf numFmtId="0" fontId="21" fillId="0" borderId="0" xfId="0" applyFont="1" applyFill="1" applyBorder="1" applyAlignment="1">
      <alignment vertical="center"/>
    </xf>
    <xf numFmtId="0" fontId="27" fillId="0" borderId="0" xfId="0" applyFont="1" applyAlignment="1">
      <alignment horizontal="center"/>
    </xf>
    <xf numFmtId="0" fontId="24" fillId="0" borderId="0" xfId="0" applyFont="1" applyAlignment="1">
      <alignment horizontal="center"/>
    </xf>
    <xf numFmtId="0" fontId="15" fillId="0" borderId="0" xfId="0" applyFont="1" applyBorder="1"/>
    <xf numFmtId="0" fontId="30" fillId="0" borderId="0" xfId="0" applyFont="1" applyBorder="1"/>
    <xf numFmtId="0" fontId="33" fillId="24" borderId="18" xfId="0" applyFont="1" applyFill="1" applyBorder="1" applyAlignment="1">
      <alignment horizontal="center" vertical="center" wrapText="1"/>
    </xf>
    <xf numFmtId="0" fontId="34" fillId="24" borderId="18" xfId="0" applyFont="1" applyFill="1" applyBorder="1" applyAlignment="1">
      <alignment horizontal="center" vertical="center" wrapText="1"/>
    </xf>
    <xf numFmtId="4" fontId="33" fillId="24" borderId="18" xfId="0" applyNumberFormat="1" applyFont="1" applyFill="1" applyBorder="1" applyAlignment="1">
      <alignment horizontal="center" vertical="center" wrapText="1"/>
    </xf>
    <xf numFmtId="4" fontId="33" fillId="24" borderId="19" xfId="0" applyNumberFormat="1" applyFont="1" applyFill="1" applyBorder="1" applyAlignment="1">
      <alignment horizontal="center" vertical="center" wrapText="1"/>
    </xf>
    <xf numFmtId="0" fontId="35" fillId="25" borderId="20"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6" fillId="25" borderId="20" xfId="0" applyFont="1" applyFill="1" applyBorder="1" applyAlignment="1">
      <alignment horizontal="center" vertical="center" wrapText="1"/>
    </xf>
    <xf numFmtId="0" fontId="35" fillId="25" borderId="20" xfId="0" applyFont="1" applyFill="1" applyBorder="1" applyAlignment="1">
      <alignment horizontal="center" vertical="center" wrapText="1"/>
    </xf>
    <xf numFmtId="0" fontId="37" fillId="0" borderId="10" xfId="0" applyFont="1" applyBorder="1" applyAlignment="1">
      <alignment horizontal="center" vertical="center" wrapText="1"/>
    </xf>
    <xf numFmtId="0" fontId="37" fillId="26" borderId="10" xfId="0" applyFont="1" applyFill="1" applyBorder="1" applyAlignment="1">
      <alignment horizontal="center" vertical="center"/>
    </xf>
    <xf numFmtId="2" fontId="37" fillId="0" borderId="10" xfId="0" applyNumberFormat="1" applyFont="1" applyBorder="1" applyAlignment="1">
      <alignment horizontal="left" vertical="center" wrapText="1"/>
    </xf>
    <xf numFmtId="2" fontId="38" fillId="0" borderId="10" xfId="0" applyNumberFormat="1" applyFont="1" applyBorder="1" applyAlignment="1">
      <alignment horizontal="center" vertical="center" wrapText="1"/>
    </xf>
    <xf numFmtId="1" fontId="37" fillId="24" borderId="10" xfId="0" applyNumberFormat="1" applyFont="1" applyFill="1" applyBorder="1" applyAlignment="1">
      <alignment horizontal="left" vertical="center" wrapText="1"/>
    </xf>
    <xf numFmtId="0" fontId="37" fillId="26" borderId="10" xfId="0" applyFont="1" applyFill="1" applyBorder="1" applyAlignment="1">
      <alignment horizontal="center" vertical="top"/>
    </xf>
    <xf numFmtId="0" fontId="39" fillId="0" borderId="10" xfId="0" applyFont="1" applyFill="1" applyBorder="1" applyAlignment="1">
      <alignment horizontal="left" vertical="center" wrapText="1"/>
    </xf>
    <xf numFmtId="0" fontId="41" fillId="0" borderId="10" xfId="0" applyFont="1" applyFill="1" applyBorder="1" applyAlignment="1">
      <alignment horizontal="center" vertical="center" wrapText="1"/>
    </xf>
    <xf numFmtId="0" fontId="37" fillId="24" borderId="10" xfId="0" applyFont="1" applyFill="1" applyBorder="1" applyAlignment="1">
      <alignment horizontal="center" vertical="center" wrapText="1"/>
    </xf>
    <xf numFmtId="0" fontId="37" fillId="0" borderId="10" xfId="0" applyFont="1" applyFill="1" applyBorder="1" applyAlignment="1">
      <alignment horizontal="right" vertical="top" wrapText="1"/>
    </xf>
    <xf numFmtId="2" fontId="39" fillId="0" borderId="10" xfId="0" applyNumberFormat="1" applyFont="1" applyBorder="1" applyAlignment="1">
      <alignment horizontal="center" vertical="center" wrapText="1"/>
    </xf>
    <xf numFmtId="1" fontId="37" fillId="24" borderId="10" xfId="0" applyNumberFormat="1" applyFont="1" applyFill="1" applyBorder="1" applyAlignment="1">
      <alignment horizontal="center" vertical="center" wrapText="1"/>
    </xf>
    <xf numFmtId="0" fontId="39" fillId="0" borderId="10" xfId="0" applyFont="1" applyFill="1" applyBorder="1" applyAlignment="1">
      <alignment horizontal="justify" vertical="top" wrapText="1"/>
    </xf>
    <xf numFmtId="0" fontId="39" fillId="0" borderId="10" xfId="0" applyFont="1" applyFill="1" applyBorder="1" applyAlignment="1">
      <alignment horizontal="justify" vertical="center" wrapText="1"/>
    </xf>
    <xf numFmtId="0" fontId="37" fillId="0" borderId="10" xfId="0" applyFont="1" applyFill="1" applyBorder="1" applyAlignment="1">
      <alignment horizontal="right" vertical="center" wrapText="1"/>
    </xf>
    <xf numFmtId="0" fontId="37" fillId="0" borderId="10" xfId="0" applyFont="1" applyFill="1" applyBorder="1" applyAlignment="1">
      <alignment horizontal="center" vertical="center" wrapText="1"/>
    </xf>
    <xf numFmtId="0" fontId="42" fillId="0" borderId="0" xfId="0" applyFont="1" applyFill="1"/>
    <xf numFmtId="0" fontId="37" fillId="0" borderId="10" xfId="0" applyFont="1" applyFill="1" applyBorder="1" applyAlignment="1">
      <alignment horizontal="justify" vertical="top" wrapText="1"/>
    </xf>
    <xf numFmtId="2" fontId="38" fillId="0" borderId="10" xfId="0" applyNumberFormat="1" applyFont="1" applyFill="1" applyBorder="1" applyAlignment="1">
      <alignment horizontal="center" vertical="center" wrapText="1"/>
    </xf>
    <xf numFmtId="0" fontId="37" fillId="0" borderId="10" xfId="0" applyFont="1" applyFill="1" applyBorder="1" applyAlignment="1">
      <alignment horizontal="center" vertical="top"/>
    </xf>
    <xf numFmtId="0" fontId="39" fillId="0" borderId="10" xfId="0" applyFont="1" applyFill="1" applyBorder="1" applyAlignment="1">
      <alignment horizontal="left" vertical="top" wrapText="1"/>
    </xf>
    <xf numFmtId="0" fontId="15" fillId="0" borderId="0" xfId="0" applyFont="1" applyFill="1" applyAlignment="1">
      <alignment horizontal="center" vertical="center"/>
    </xf>
    <xf numFmtId="0" fontId="37" fillId="0" borderId="10" xfId="0" applyFont="1" applyFill="1" applyBorder="1" applyAlignment="1">
      <alignment horizontal="left" vertical="center" wrapText="1"/>
    </xf>
    <xf numFmtId="0" fontId="39" fillId="0" borderId="10" xfId="0" applyFont="1" applyBorder="1" applyAlignment="1">
      <alignment vertical="top" wrapText="1"/>
    </xf>
    <xf numFmtId="2" fontId="37" fillId="0" borderId="10" xfId="0" applyNumberFormat="1" applyFont="1" applyBorder="1" applyAlignment="1">
      <alignment horizontal="right" vertical="center" wrapText="1"/>
    </xf>
    <xf numFmtId="3" fontId="37" fillId="24" borderId="10" xfId="0" applyNumberFormat="1" applyFont="1" applyFill="1" applyBorder="1" applyAlignment="1">
      <alignment horizontal="center" vertical="center" wrapText="1"/>
    </xf>
    <xf numFmtId="0" fontId="35" fillId="27" borderId="21" xfId="0" applyFont="1" applyFill="1" applyBorder="1" applyAlignment="1">
      <alignment horizontal="center" vertical="center" wrapText="1"/>
    </xf>
    <xf numFmtId="0" fontId="35" fillId="27" borderId="20" xfId="0" applyFont="1" applyFill="1" applyBorder="1" applyAlignment="1">
      <alignment vertical="center" wrapText="1"/>
    </xf>
    <xf numFmtId="0" fontId="42" fillId="27" borderId="20" xfId="0" applyFont="1" applyFill="1" applyBorder="1" applyAlignment="1">
      <alignment horizontal="center" vertical="center" wrapText="1"/>
    </xf>
    <xf numFmtId="3" fontId="44" fillId="27" borderId="20" xfId="0" applyNumberFormat="1" applyFont="1" applyFill="1" applyBorder="1" applyAlignment="1">
      <alignment horizontal="center" vertical="center" wrapText="1"/>
    </xf>
    <xf numFmtId="0" fontId="42" fillId="0" borderId="10" xfId="0" applyFont="1" applyBorder="1" applyAlignment="1">
      <alignment horizontal="center" vertical="center" wrapText="1"/>
    </xf>
    <xf numFmtId="4" fontId="37" fillId="0" borderId="10" xfId="0" applyNumberFormat="1" applyFont="1" applyFill="1" applyBorder="1" applyAlignment="1">
      <alignment horizontal="center" vertical="center"/>
    </xf>
    <xf numFmtId="0" fontId="35" fillId="25" borderId="21" xfId="0" applyFont="1" applyFill="1" applyBorder="1" applyAlignment="1">
      <alignment horizontal="center" vertical="center" wrapText="1"/>
    </xf>
    <xf numFmtId="0" fontId="35" fillId="25" borderId="20" xfId="0" applyFont="1" applyFill="1" applyBorder="1" applyAlignment="1">
      <alignment vertical="center" wrapText="1"/>
    </xf>
    <xf numFmtId="0" fontId="42" fillId="25" borderId="20" xfId="0" applyFont="1" applyFill="1" applyBorder="1" applyAlignment="1">
      <alignment horizontal="center" vertical="center" wrapText="1"/>
    </xf>
    <xf numFmtId="3" fontId="44" fillId="25" borderId="20" xfId="0" applyNumberFormat="1" applyFont="1" applyFill="1" applyBorder="1" applyAlignment="1">
      <alignment horizontal="center" vertical="center" wrapText="1"/>
    </xf>
    <xf numFmtId="0" fontId="37" fillId="0" borderId="10" xfId="0" applyFont="1" applyFill="1" applyBorder="1" applyAlignment="1">
      <alignment horizontal="left" vertical="top" wrapText="1"/>
    </xf>
    <xf numFmtId="0" fontId="42" fillId="0" borderId="10" xfId="0" applyFont="1" applyBorder="1" applyAlignment="1">
      <alignment horizontal="center" vertical="center"/>
    </xf>
    <xf numFmtId="0" fontId="37" fillId="0" borderId="10" xfId="0" applyFont="1" applyFill="1" applyBorder="1" applyAlignment="1">
      <alignment horizontal="center" vertical="center"/>
    </xf>
    <xf numFmtId="0" fontId="39" fillId="0" borderId="10" xfId="0" applyFont="1" applyBorder="1" applyAlignment="1">
      <alignment horizontal="justify" vertical="top" wrapText="1"/>
    </xf>
    <xf numFmtId="0" fontId="37" fillId="26" borderId="21" xfId="0" applyFont="1" applyFill="1" applyBorder="1" applyAlignment="1">
      <alignment horizontal="center" vertical="top"/>
    </xf>
    <xf numFmtId="0" fontId="39" fillId="0" borderId="10" xfId="0" applyFont="1" applyFill="1" applyBorder="1" applyAlignment="1">
      <alignment horizontal="center" vertical="center" wrapText="1"/>
    </xf>
    <xf numFmtId="0" fontId="37" fillId="24" borderId="10" xfId="0" applyNumberFormat="1" applyFont="1" applyFill="1" applyBorder="1" applyAlignment="1">
      <alignment horizontal="center" vertical="center" wrapText="1"/>
    </xf>
    <xf numFmtId="0" fontId="37" fillId="0" borderId="10" xfId="0" applyFont="1" applyFill="1" applyBorder="1" applyAlignment="1">
      <alignment horizontal="center" vertical="top" wrapText="1"/>
    </xf>
    <xf numFmtId="0" fontId="39" fillId="0" borderId="10" xfId="0" applyFont="1" applyBorder="1" applyAlignment="1">
      <alignment horizontal="center" vertical="center" wrapText="1"/>
    </xf>
    <xf numFmtId="0" fontId="42" fillId="0" borderId="10" xfId="0" applyFont="1" applyFill="1" applyBorder="1" applyAlignment="1">
      <alignment horizontal="center" vertical="center" wrapText="1"/>
    </xf>
    <xf numFmtId="0" fontId="37" fillId="0" borderId="10" xfId="0" applyNumberFormat="1" applyFont="1" applyBorder="1" applyAlignment="1">
      <alignment horizontal="center" vertical="center" wrapText="1"/>
    </xf>
    <xf numFmtId="3" fontId="46" fillId="25" borderId="20" xfId="0" applyNumberFormat="1" applyFont="1" applyFill="1" applyBorder="1" applyAlignment="1">
      <alignment horizontal="center" vertical="center" wrapText="1"/>
    </xf>
    <xf numFmtId="0" fontId="37" fillId="0" borderId="10" xfId="0" applyFont="1" applyBorder="1" applyAlignment="1">
      <alignment horizontal="left" vertical="center" wrapText="1"/>
    </xf>
    <xf numFmtId="0" fontId="38" fillId="0" borderId="10" xfId="0" applyFont="1" applyBorder="1" applyAlignment="1">
      <alignment horizontal="center" vertical="top" wrapText="1"/>
    </xf>
    <xf numFmtId="0" fontId="38" fillId="0" borderId="10" xfId="0" applyFont="1" applyBorder="1" applyAlignment="1">
      <alignment horizontal="center" vertical="center" wrapText="1"/>
    </xf>
    <xf numFmtId="0" fontId="39" fillId="26" borderId="10" xfId="0" applyFont="1" applyFill="1" applyBorder="1" applyAlignment="1">
      <alignment vertical="top" wrapText="1"/>
    </xf>
    <xf numFmtId="0" fontId="52" fillId="25" borderId="20" xfId="0" applyFont="1" applyFill="1" applyBorder="1" applyAlignment="1">
      <alignment vertical="center" wrapText="1"/>
    </xf>
    <xf numFmtId="0" fontId="37" fillId="26" borderId="10" xfId="0" applyFont="1" applyFill="1" applyBorder="1" applyAlignment="1">
      <alignment horizontal="center" vertical="center" wrapText="1"/>
    </xf>
    <xf numFmtId="0" fontId="37" fillId="26" borderId="10" xfId="0" applyFont="1" applyFill="1" applyBorder="1" applyAlignment="1">
      <alignment horizontal="left" vertical="center" wrapText="1"/>
    </xf>
    <xf numFmtId="0" fontId="37" fillId="26" borderId="21" xfId="0" applyFont="1" applyFill="1" applyBorder="1" applyAlignment="1">
      <alignment horizontal="center" vertical="center" wrapText="1"/>
    </xf>
    <xf numFmtId="0" fontId="39" fillId="26" borderId="10" xfId="0" applyFont="1" applyFill="1" applyBorder="1" applyAlignment="1">
      <alignment horizontal="left" vertical="center"/>
    </xf>
    <xf numFmtId="0" fontId="37" fillId="26" borderId="10" xfId="0" applyFont="1" applyFill="1" applyBorder="1" applyAlignment="1">
      <alignment horizontal="left" vertical="center"/>
    </xf>
    <xf numFmtId="0" fontId="39" fillId="26" borderId="10" xfId="0" applyFont="1" applyFill="1" applyBorder="1" applyAlignment="1">
      <alignment horizontal="left" vertical="center" wrapText="1"/>
    </xf>
    <xf numFmtId="0" fontId="53" fillId="25" borderId="20" xfId="0" applyFont="1" applyFill="1" applyBorder="1" applyAlignment="1">
      <alignment horizontal="center" vertical="center" wrapText="1"/>
    </xf>
    <xf numFmtId="0" fontId="46" fillId="25" borderId="20" xfId="0" applyFont="1" applyFill="1" applyBorder="1" applyAlignment="1">
      <alignment horizontal="center" vertical="center" wrapText="1"/>
    </xf>
    <xf numFmtId="164" fontId="37" fillId="26" borderId="10" xfId="0" applyNumberFormat="1" applyFont="1" applyFill="1" applyBorder="1" applyAlignment="1">
      <alignment horizontal="center" vertical="top"/>
    </xf>
    <xf numFmtId="2" fontId="37" fillId="26" borderId="10" xfId="0" applyNumberFormat="1" applyFont="1" applyFill="1" applyBorder="1" applyAlignment="1">
      <alignment horizontal="center" vertical="top"/>
    </xf>
    <xf numFmtId="4" fontId="35" fillId="25" borderId="20" xfId="0" applyNumberFormat="1" applyFont="1" applyFill="1" applyBorder="1" applyAlignment="1">
      <alignment horizontal="center" vertical="center" wrapText="1"/>
    </xf>
    <xf numFmtId="0" fontId="29" fillId="0" borderId="0" xfId="0" applyFont="1" applyAlignment="1">
      <alignment vertical="center"/>
    </xf>
    <xf numFmtId="4" fontId="38" fillId="0" borderId="10" xfId="0" applyNumberFormat="1" applyFont="1" applyFill="1" applyBorder="1" applyAlignment="1">
      <alignment horizontal="left" vertical="center"/>
    </xf>
    <xf numFmtId="4" fontId="37" fillId="0" borderId="10" xfId="0" applyNumberFormat="1" applyFont="1" applyFill="1" applyBorder="1" applyAlignment="1">
      <alignment horizontal="left" vertical="center"/>
    </xf>
    <xf numFmtId="0" fontId="37" fillId="26" borderId="10" xfId="0" applyFont="1" applyFill="1" applyBorder="1" applyAlignment="1">
      <alignment vertical="top" wrapText="1"/>
    </xf>
    <xf numFmtId="0" fontId="35" fillId="25" borderId="20" xfId="0" applyFont="1" applyFill="1" applyBorder="1" applyAlignment="1">
      <alignment vertical="top" wrapText="1"/>
    </xf>
    <xf numFmtId="0" fontId="37" fillId="26" borderId="21" xfId="0" applyFont="1" applyFill="1" applyBorder="1" applyAlignment="1">
      <alignment horizontal="center" vertical="center"/>
    </xf>
    <xf numFmtId="3" fontId="37" fillId="24" borderId="10" xfId="0" applyNumberFormat="1" applyFont="1" applyFill="1" applyBorder="1" applyAlignment="1">
      <alignment horizontal="center" wrapText="1"/>
    </xf>
    <xf numFmtId="0" fontId="35" fillId="25" borderId="21" xfId="0" applyFont="1" applyFill="1" applyBorder="1" applyAlignment="1">
      <alignment horizontal="left" vertical="top" wrapText="1"/>
    </xf>
    <xf numFmtId="0" fontId="35" fillId="25" borderId="21" xfId="0" applyFont="1" applyFill="1" applyBorder="1" applyAlignment="1">
      <alignment horizontal="center" vertical="top" wrapText="1"/>
    </xf>
    <xf numFmtId="0" fontId="51" fillId="25" borderId="20" xfId="0" applyFont="1" applyFill="1" applyBorder="1" applyAlignment="1">
      <alignment vertical="center" wrapText="1"/>
    </xf>
    <xf numFmtId="3" fontId="32" fillId="25" borderId="20" xfId="0" applyNumberFormat="1" applyFont="1" applyFill="1" applyBorder="1" applyAlignment="1">
      <alignment horizontal="center" vertical="center" wrapText="1"/>
    </xf>
    <xf numFmtId="0" fontId="37" fillId="0" borderId="10" xfId="0" applyNumberFormat="1" applyFont="1" applyBorder="1" applyAlignment="1">
      <alignment horizontal="left" vertical="center" wrapText="1"/>
    </xf>
    <xf numFmtId="0" fontId="49" fillId="24" borderId="10" xfId="0" applyFont="1" applyFill="1" applyBorder="1" applyAlignment="1">
      <alignment horizontal="center" vertical="center" wrapText="1"/>
    </xf>
    <xf numFmtId="0" fontId="39" fillId="0" borderId="10" xfId="0" applyFont="1" applyFill="1" applyBorder="1" applyAlignment="1">
      <alignment horizontal="center" vertical="top" wrapText="1"/>
    </xf>
    <xf numFmtId="0" fontId="22" fillId="0" borderId="0" xfId="0" applyFont="1" applyBorder="1" applyAlignment="1">
      <alignment horizontal="center" vertical="center" wrapText="1"/>
    </xf>
    <xf numFmtId="0" fontId="38" fillId="0" borderId="0" xfId="0" applyFont="1" applyBorder="1" applyAlignment="1">
      <alignment horizontal="left" vertical="top" wrapText="1"/>
    </xf>
    <xf numFmtId="0" fontId="38" fillId="0" borderId="0" xfId="0" applyFont="1" applyBorder="1" applyAlignment="1">
      <alignment horizontal="left" vertical="center" wrapText="1"/>
    </xf>
    <xf numFmtId="0" fontId="55" fillId="25" borderId="11" xfId="0" applyFont="1" applyFill="1" applyBorder="1" applyAlignment="1">
      <alignment horizontal="center" vertical="center"/>
    </xf>
    <xf numFmtId="0" fontId="57" fillId="28" borderId="0" xfId="0" applyFont="1" applyFill="1" applyBorder="1" applyAlignment="1">
      <alignment vertical="center" wrapText="1"/>
    </xf>
    <xf numFmtId="0" fontId="35" fillId="25" borderId="20" xfId="0" applyFont="1" applyFill="1" applyBorder="1" applyAlignment="1">
      <alignment horizontal="right" vertical="center" wrapText="1"/>
    </xf>
    <xf numFmtId="164" fontId="37" fillId="0" borderId="10" xfId="0" applyNumberFormat="1" applyFont="1" applyBorder="1" applyAlignment="1">
      <alignment horizontal="center" vertical="center" wrapText="1"/>
    </xf>
    <xf numFmtId="0" fontId="35" fillId="25" borderId="20" xfId="0" applyFont="1" applyFill="1" applyBorder="1" applyAlignment="1">
      <alignment horizontal="right" vertical="center" wrapText="1"/>
    </xf>
    <xf numFmtId="1" fontId="49" fillId="24" borderId="10" xfId="0" applyNumberFormat="1" applyFont="1" applyFill="1" applyBorder="1" applyAlignment="1">
      <alignment horizontal="center" vertical="center" wrapText="1"/>
    </xf>
    <xf numFmtId="0" fontId="35" fillId="25" borderId="20" xfId="0" applyFont="1" applyFill="1" applyBorder="1" applyAlignment="1">
      <alignment horizontal="right" vertical="center" wrapText="1"/>
    </xf>
    <xf numFmtId="4" fontId="40" fillId="0" borderId="10" xfId="0" applyNumberFormat="1" applyFont="1" applyFill="1" applyBorder="1" applyAlignment="1">
      <alignment horizontal="center" vertical="center"/>
    </xf>
    <xf numFmtId="4" fontId="34" fillId="26" borderId="10" xfId="0" applyNumberFormat="1" applyFont="1" applyFill="1" applyBorder="1" applyAlignment="1">
      <alignment horizontal="center"/>
    </xf>
    <xf numFmtId="4" fontId="34" fillId="0" borderId="10" xfId="0" applyNumberFormat="1" applyFont="1" applyFill="1" applyBorder="1" applyAlignment="1">
      <alignment horizontal="center"/>
    </xf>
    <xf numFmtId="4" fontId="35" fillId="27" borderId="22" xfId="0" applyNumberFormat="1" applyFont="1" applyFill="1" applyBorder="1" applyAlignment="1">
      <alignment horizontal="center" vertical="center" wrapText="1"/>
    </xf>
    <xf numFmtId="4" fontId="43" fillId="0" borderId="10" xfId="0" applyNumberFormat="1" applyFont="1" applyFill="1" applyBorder="1" applyAlignment="1">
      <alignment horizontal="center" vertical="center"/>
    </xf>
    <xf numFmtId="4" fontId="35" fillId="25" borderId="22" xfId="0" applyNumberFormat="1" applyFont="1" applyFill="1" applyBorder="1" applyAlignment="1">
      <alignment horizontal="center" vertical="center" wrapText="1"/>
    </xf>
    <xf numFmtId="4" fontId="36" fillId="25" borderId="22" xfId="0" applyNumberFormat="1" applyFont="1" applyFill="1" applyBorder="1" applyAlignment="1">
      <alignment horizontal="center" vertical="center" wrapText="1"/>
    </xf>
    <xf numFmtId="43" fontId="40" fillId="0" borderId="10" xfId="0" applyNumberFormat="1" applyFont="1" applyBorder="1" applyAlignment="1">
      <alignment horizontal="center" vertical="center" wrapText="1"/>
    </xf>
    <xf numFmtId="4" fontId="43" fillId="25" borderId="20" xfId="0" applyNumberFormat="1" applyFont="1" applyFill="1" applyBorder="1" applyAlignment="1">
      <alignment horizontal="center" wrapText="1"/>
    </xf>
    <xf numFmtId="43" fontId="43" fillId="26" borderId="10" xfId="0" applyNumberFormat="1" applyFont="1" applyFill="1" applyBorder="1" applyAlignment="1">
      <alignment horizontal="center" vertical="center" wrapText="1"/>
    </xf>
    <xf numFmtId="43" fontId="43" fillId="26" borderId="10" xfId="0" applyNumberFormat="1" applyFont="1" applyFill="1" applyBorder="1" applyAlignment="1">
      <alignment horizontal="center" vertical="center"/>
    </xf>
    <xf numFmtId="43" fontId="43" fillId="0" borderId="10" xfId="0" applyNumberFormat="1" applyFont="1" applyFill="1" applyBorder="1" applyAlignment="1">
      <alignment horizontal="center" vertical="center" wrapText="1"/>
    </xf>
    <xf numFmtId="43" fontId="43" fillId="0" borderId="10" xfId="0" applyNumberFormat="1" applyFont="1" applyBorder="1" applyAlignment="1">
      <alignment vertical="center" wrapText="1"/>
    </xf>
    <xf numFmtId="43" fontId="43" fillId="0" borderId="10" xfId="0" applyNumberFormat="1" applyFont="1" applyBorder="1" applyAlignment="1">
      <alignment horizontal="center" vertical="center" wrapText="1"/>
    </xf>
    <xf numFmtId="4" fontId="43" fillId="0" borderId="10" xfId="0" applyNumberFormat="1" applyFont="1" applyFill="1" applyBorder="1" applyAlignment="1">
      <alignment horizontal="left" vertical="center"/>
    </xf>
    <xf numFmtId="4" fontId="59" fillId="25" borderId="20" xfId="0" applyNumberFormat="1" applyFont="1" applyFill="1" applyBorder="1" applyAlignment="1">
      <alignment horizontal="center" vertical="center" wrapText="1"/>
    </xf>
    <xf numFmtId="4" fontId="40" fillId="0" borderId="10" xfId="0" applyNumberFormat="1" applyFont="1" applyBorder="1" applyAlignment="1">
      <alignment horizontal="center" vertical="center"/>
    </xf>
    <xf numFmtId="4" fontId="43" fillId="0" borderId="10" xfId="0" applyNumberFormat="1" applyFont="1" applyBorder="1" applyAlignment="1">
      <alignment horizontal="center"/>
    </xf>
    <xf numFmtId="0" fontId="60" fillId="0" borderId="0" xfId="0" applyFont="1" applyAlignment="1">
      <alignment horizontal="center"/>
    </xf>
    <xf numFmtId="0" fontId="28" fillId="0" borderId="0" xfId="0" applyFont="1"/>
    <xf numFmtId="0" fontId="43" fillId="0" borderId="10" xfId="0" applyFont="1" applyFill="1" applyBorder="1" applyAlignment="1">
      <alignment horizontal="left" vertical="center" wrapText="1"/>
    </xf>
    <xf numFmtId="0" fontId="40" fillId="0" borderId="20" xfId="0" applyFont="1" applyFill="1" applyBorder="1" applyAlignment="1">
      <alignment horizontal="left" vertical="center" wrapText="1"/>
    </xf>
    <xf numFmtId="0" fontId="39" fillId="26" borderId="10" xfId="0" applyFont="1" applyFill="1" applyBorder="1" applyAlignment="1">
      <alignment horizontal="center" vertical="center" wrapText="1"/>
    </xf>
    <xf numFmtId="2" fontId="39" fillId="0" borderId="10" xfId="0" applyNumberFormat="1" applyFont="1" applyBorder="1" applyAlignment="1">
      <alignment horizontal="left" vertical="center" wrapText="1"/>
    </xf>
    <xf numFmtId="0" fontId="42" fillId="0" borderId="10" xfId="0" applyFont="1" applyBorder="1" applyAlignment="1">
      <alignment horizontal="justify" vertical="top" wrapText="1"/>
    </xf>
    <xf numFmtId="0" fontId="39" fillId="0" borderId="10" xfId="0" applyFont="1" applyBorder="1" applyAlignment="1">
      <alignment horizontal="right" vertical="top" wrapText="1"/>
    </xf>
    <xf numFmtId="0" fontId="35" fillId="25" borderId="20" xfId="0" applyFont="1" applyFill="1" applyBorder="1" applyAlignment="1">
      <alignment horizontal="right" vertical="center" wrapText="1"/>
    </xf>
    <xf numFmtId="0" fontId="35" fillId="25" borderId="20" xfId="0" applyFont="1" applyFill="1" applyBorder="1" applyAlignment="1">
      <alignment horizontal="left" vertical="center" wrapText="1"/>
    </xf>
    <xf numFmtId="4" fontId="40" fillId="0" borderId="20" xfId="0" applyNumberFormat="1" applyFont="1" applyFill="1" applyBorder="1" applyAlignment="1">
      <alignment horizontal="center" vertical="center"/>
    </xf>
    <xf numFmtId="0" fontId="37" fillId="24" borderId="21" xfId="0" applyFont="1" applyFill="1" applyBorder="1" applyAlignment="1">
      <alignment horizontal="center" vertical="center" wrapText="1"/>
    </xf>
    <xf numFmtId="4" fontId="43" fillId="0" borderId="10" xfId="0" applyNumberFormat="1" applyFont="1" applyFill="1" applyBorder="1" applyAlignment="1">
      <alignment horizontal="right" vertical="center" wrapText="1"/>
    </xf>
    <xf numFmtId="0" fontId="61" fillId="26" borderId="21" xfId="0" applyFont="1" applyFill="1" applyBorder="1" applyAlignment="1">
      <alignment horizontal="center" vertical="center" wrapText="1"/>
    </xf>
    <xf numFmtId="0" fontId="39" fillId="0" borderId="10" xfId="0" applyNumberFormat="1" applyFont="1" applyBorder="1" applyAlignment="1">
      <alignment horizontal="center" vertical="center" wrapText="1"/>
    </xf>
    <xf numFmtId="0" fontId="53" fillId="0" borderId="0" xfId="0" applyFont="1" applyBorder="1" applyAlignment="1">
      <alignment vertical="center" wrapText="1"/>
    </xf>
    <xf numFmtId="0" fontId="44" fillId="0" borderId="0" xfId="0" applyNumberFormat="1" applyFont="1" applyBorder="1" applyAlignment="1">
      <alignment vertical="center" wrapText="1"/>
    </xf>
    <xf numFmtId="0" fontId="53" fillId="0" borderId="0" xfId="0" applyFont="1" applyBorder="1" applyAlignment="1">
      <alignment horizontal="left" vertical="center" wrapText="1"/>
    </xf>
    <xf numFmtId="0" fontId="37" fillId="0" borderId="0" xfId="0" applyNumberFormat="1" applyFont="1" applyBorder="1" applyAlignment="1">
      <alignment wrapText="1"/>
    </xf>
    <xf numFmtId="0" fontId="53" fillId="0" borderId="0" xfId="0" applyFont="1" applyBorder="1" applyAlignment="1">
      <alignment horizontal="center" vertical="top" wrapText="1"/>
    </xf>
    <xf numFmtId="0" fontId="39" fillId="0" borderId="0" xfId="0" applyNumberFormat="1" applyFont="1" applyFill="1" applyBorder="1" applyAlignment="1">
      <alignment horizontal="justify" vertical="top" wrapText="1"/>
    </xf>
    <xf numFmtId="0" fontId="53" fillId="0" borderId="0" xfId="0" applyFont="1" applyBorder="1" applyAlignment="1">
      <alignment horizontal="left" vertical="top" wrapText="1"/>
    </xf>
    <xf numFmtId="0" fontId="53" fillId="0" borderId="0" xfId="0" applyFont="1" applyAlignment="1">
      <alignment vertical="top"/>
    </xf>
    <xf numFmtId="0" fontId="53" fillId="0" borderId="0" xfId="0" applyNumberFormat="1" applyFont="1" applyAlignment="1">
      <alignment horizontal="center" vertical="top"/>
    </xf>
    <xf numFmtId="0" fontId="53" fillId="0" borderId="0" xfId="0" applyFont="1" applyAlignment="1">
      <alignment horizontal="center" vertical="top"/>
    </xf>
    <xf numFmtId="0" fontId="46" fillId="29" borderId="12" xfId="0" applyFont="1" applyFill="1" applyBorder="1" applyAlignment="1">
      <alignment horizontal="center"/>
    </xf>
    <xf numFmtId="0" fontId="46" fillId="29" borderId="13" xfId="0" applyFont="1" applyFill="1" applyBorder="1" applyAlignment="1">
      <alignment horizontal="center"/>
    </xf>
    <xf numFmtId="0" fontId="44" fillId="29" borderId="12" xfId="0" applyFont="1" applyFill="1" applyBorder="1" applyAlignment="1">
      <alignment horizontal="center"/>
    </xf>
    <xf numFmtId="0" fontId="61" fillId="26" borderId="23" xfId="0" applyFont="1" applyFill="1" applyBorder="1" applyAlignment="1">
      <alignment horizontal="center" vertical="center" wrapText="1"/>
    </xf>
    <xf numFmtId="0" fontId="37" fillId="26" borderId="16" xfId="0" applyFont="1" applyFill="1" applyBorder="1" applyAlignment="1">
      <alignment horizontal="right" vertical="center" wrapText="1"/>
    </xf>
    <xf numFmtId="0" fontId="39" fillId="26" borderId="16" xfId="0" applyFont="1" applyFill="1" applyBorder="1" applyAlignment="1">
      <alignment horizontal="center" vertical="center" wrapText="1"/>
    </xf>
    <xf numFmtId="0" fontId="50" fillId="25" borderId="18" xfId="0" applyFont="1" applyFill="1" applyBorder="1" applyAlignment="1">
      <alignment horizontal="center" vertical="center" wrapText="1"/>
    </xf>
    <xf numFmtId="0" fontId="35" fillId="25" borderId="12" xfId="0" applyFont="1" applyFill="1" applyBorder="1" applyAlignment="1">
      <alignment horizontal="right" vertical="center" wrapText="1"/>
    </xf>
    <xf numFmtId="0" fontId="36" fillId="25" borderId="12" xfId="0" applyFont="1" applyFill="1" applyBorder="1" applyAlignment="1">
      <alignment horizontal="right" vertical="center" wrapText="1"/>
    </xf>
    <xf numFmtId="49" fontId="46" fillId="29" borderId="11" xfId="0" applyNumberFormat="1" applyFont="1" applyFill="1" applyBorder="1" applyAlignment="1">
      <alignment horizontal="center"/>
    </xf>
    <xf numFmtId="49" fontId="33" fillId="24" borderId="17" xfId="0" applyNumberFormat="1" applyFont="1" applyFill="1" applyBorder="1" applyAlignment="1">
      <alignment horizontal="center" vertical="center" wrapText="1"/>
    </xf>
    <xf numFmtId="49" fontId="35" fillId="25" borderId="20" xfId="0" applyNumberFormat="1" applyFont="1" applyFill="1" applyBorder="1" applyAlignment="1">
      <alignment horizontal="center" vertical="top" wrapText="1"/>
    </xf>
    <xf numFmtId="49" fontId="37" fillId="0" borderId="10" xfId="0" applyNumberFormat="1" applyFont="1" applyBorder="1" applyAlignment="1">
      <alignment horizontal="center" vertical="center" wrapText="1"/>
    </xf>
    <xf numFmtId="49" fontId="37" fillId="0" borderId="10" xfId="0" applyNumberFormat="1" applyFont="1" applyFill="1" applyBorder="1" applyAlignment="1">
      <alignment horizontal="center" vertical="center" wrapText="1"/>
    </xf>
    <xf numFmtId="49" fontId="43" fillId="27" borderId="10" xfId="0" applyNumberFormat="1" applyFont="1" applyFill="1" applyBorder="1" applyAlignment="1">
      <alignment horizontal="center" vertical="center" wrapText="1"/>
    </xf>
    <xf numFmtId="49" fontId="37" fillId="26" borderId="10" xfId="0" applyNumberFormat="1" applyFont="1" applyFill="1" applyBorder="1" applyAlignment="1">
      <alignment horizontal="center" vertical="top"/>
    </xf>
    <xf numFmtId="49" fontId="43" fillId="25" borderId="10" xfId="0" applyNumberFormat="1" applyFont="1" applyFill="1" applyBorder="1" applyAlignment="1">
      <alignment horizontal="center" vertical="center" wrapText="1"/>
    </xf>
    <xf numFmtId="49" fontId="37" fillId="0" borderId="10" xfId="0" applyNumberFormat="1" applyFont="1" applyFill="1" applyBorder="1" applyAlignment="1">
      <alignment horizontal="center" vertical="top"/>
    </xf>
    <xf numFmtId="49" fontId="37" fillId="0" borderId="10" xfId="0" applyNumberFormat="1" applyFont="1" applyFill="1" applyBorder="1" applyAlignment="1">
      <alignment horizontal="center" vertical="center"/>
    </xf>
    <xf numFmtId="49" fontId="35" fillId="25" borderId="21" xfId="0" applyNumberFormat="1" applyFont="1" applyFill="1" applyBorder="1" applyAlignment="1">
      <alignment horizontal="center" vertical="center" wrapText="1"/>
    </xf>
    <xf numFmtId="49" fontId="37" fillId="26" borderId="10" xfId="0" applyNumberFormat="1" applyFont="1" applyFill="1" applyBorder="1" applyAlignment="1">
      <alignment horizontal="center" vertical="center"/>
    </xf>
    <xf numFmtId="49" fontId="37" fillId="26" borderId="10" xfId="0" applyNumberFormat="1" applyFont="1" applyFill="1" applyBorder="1" applyAlignment="1">
      <alignment horizontal="center" vertical="center" wrapText="1"/>
    </xf>
    <xf numFmtId="49" fontId="37" fillId="26" borderId="20" xfId="0" applyNumberFormat="1" applyFont="1" applyFill="1" applyBorder="1" applyAlignment="1">
      <alignment horizontal="center" vertical="top"/>
    </xf>
    <xf numFmtId="49" fontId="61" fillId="26" borderId="10" xfId="0" applyNumberFormat="1" applyFont="1" applyFill="1" applyBorder="1" applyAlignment="1">
      <alignment horizontal="center" vertical="center" wrapText="1"/>
    </xf>
    <xf numFmtId="49" fontId="61" fillId="26" borderId="16" xfId="0" applyNumberFormat="1" applyFont="1" applyFill="1" applyBorder="1" applyAlignment="1">
      <alignment horizontal="center" vertical="center" wrapText="1"/>
    </xf>
    <xf numFmtId="49" fontId="35" fillId="25" borderId="11" xfId="0" applyNumberFormat="1" applyFont="1" applyFill="1" applyBorder="1" applyAlignment="1">
      <alignment horizontal="right" vertical="center" wrapText="1"/>
    </xf>
    <xf numFmtId="49" fontId="0" fillId="0" borderId="0" xfId="0" applyNumberFormat="1"/>
    <xf numFmtId="49" fontId="35" fillId="25" borderId="20" xfId="0" applyNumberFormat="1" applyFont="1" applyFill="1" applyBorder="1" applyAlignment="1">
      <alignment horizontal="center" vertical="center" wrapText="1"/>
    </xf>
    <xf numFmtId="49" fontId="53" fillId="0" borderId="10" xfId="0" applyNumberFormat="1" applyFont="1" applyBorder="1" applyAlignment="1">
      <alignment horizontal="center" vertical="center" wrapText="1"/>
    </xf>
    <xf numFmtId="49" fontId="53" fillId="0" borderId="10" xfId="0" applyNumberFormat="1" applyFont="1" applyBorder="1" applyAlignment="1">
      <alignment horizontal="center" vertical="top" wrapText="1"/>
    </xf>
    <xf numFmtId="49" fontId="24" fillId="0" borderId="15" xfId="0" applyNumberFormat="1" applyFont="1" applyBorder="1" applyAlignment="1">
      <alignment horizontal="center" vertical="center"/>
    </xf>
    <xf numFmtId="0" fontId="44" fillId="29" borderId="12" xfId="0" applyFont="1" applyFill="1" applyBorder="1" applyAlignment="1">
      <alignment horizontal="left"/>
    </xf>
    <xf numFmtId="0" fontId="53" fillId="24" borderId="18" xfId="0" applyFont="1" applyFill="1" applyBorder="1" applyAlignment="1">
      <alignment horizontal="center" vertical="center" wrapText="1"/>
    </xf>
    <xf numFmtId="0" fontId="44" fillId="25" borderId="20" xfId="0" applyFont="1" applyFill="1" applyBorder="1" applyAlignment="1">
      <alignment horizontal="right" vertical="center" wrapText="1"/>
    </xf>
    <xf numFmtId="3" fontId="37" fillId="24" borderId="16" xfId="0" applyNumberFormat="1" applyFont="1" applyFill="1" applyBorder="1" applyAlignment="1">
      <alignment horizontal="center" vertical="center" wrapText="1"/>
    </xf>
    <xf numFmtId="0" fontId="44" fillId="25" borderId="12" xfId="0" applyFont="1" applyFill="1" applyBorder="1" applyAlignment="1">
      <alignment horizontal="right" vertical="center" wrapText="1"/>
    </xf>
    <xf numFmtId="0" fontId="30" fillId="0" borderId="0" xfId="0" applyFont="1"/>
    <xf numFmtId="0" fontId="44" fillId="25" borderId="20" xfId="0" applyFont="1" applyFill="1" applyBorder="1" applyAlignment="1">
      <alignment vertical="top" wrapText="1"/>
    </xf>
    <xf numFmtId="0" fontId="44" fillId="25" borderId="21" xfId="0" applyFont="1" applyFill="1" applyBorder="1" applyAlignment="1">
      <alignment horizontal="center" vertical="top" wrapText="1"/>
    </xf>
    <xf numFmtId="0" fontId="44" fillId="29" borderId="0" xfId="0" applyFont="1" applyFill="1" applyBorder="1" applyAlignment="1">
      <alignment vertical="center"/>
    </xf>
    <xf numFmtId="0" fontId="44" fillId="29" borderId="12" xfId="0" applyFont="1" applyFill="1" applyBorder="1" applyAlignment="1">
      <alignment vertical="center"/>
    </xf>
    <xf numFmtId="49" fontId="35" fillId="25" borderId="24" xfId="0" applyNumberFormat="1" applyFont="1" applyFill="1" applyBorder="1" applyAlignment="1">
      <alignment horizontal="center" vertical="center" wrapText="1"/>
    </xf>
    <xf numFmtId="0" fontId="35" fillId="25" borderId="24" xfId="0" applyFont="1" applyFill="1" applyBorder="1" applyAlignment="1">
      <alignment horizontal="right" vertical="center" wrapText="1"/>
    </xf>
    <xf numFmtId="0" fontId="21" fillId="29" borderId="0" xfId="0" applyFont="1" applyFill="1"/>
    <xf numFmtId="0" fontId="21" fillId="29" borderId="0" xfId="0" applyFont="1" applyFill="1" applyBorder="1"/>
    <xf numFmtId="49" fontId="45" fillId="0" borderId="20" xfId="0" applyNumberFormat="1" applyFont="1" applyFill="1" applyBorder="1" applyAlignment="1">
      <alignment horizontal="left" indent="1"/>
    </xf>
    <xf numFmtId="0" fontId="45" fillId="0" borderId="20" xfId="0" applyFont="1" applyFill="1" applyBorder="1" applyAlignment="1"/>
    <xf numFmtId="49" fontId="37" fillId="0" borderId="10" xfId="0" quotePrefix="1" applyNumberFormat="1" applyFont="1" applyFill="1" applyBorder="1" applyAlignment="1">
      <alignment horizontal="center" vertical="center"/>
    </xf>
    <xf numFmtId="2" fontId="38" fillId="0" borderId="10" xfId="0" applyNumberFormat="1" applyFont="1" applyBorder="1" applyAlignment="1">
      <alignment horizontal="center" wrapText="1"/>
    </xf>
    <xf numFmtId="49" fontId="37" fillId="0" borderId="10" xfId="0" quotePrefix="1" applyNumberFormat="1" applyFont="1" applyFill="1" applyBorder="1" applyAlignment="1">
      <alignment horizontal="center" vertical="top"/>
    </xf>
    <xf numFmtId="0" fontId="39" fillId="0" borderId="10" xfId="0" applyFont="1" applyFill="1" applyBorder="1" applyAlignment="1">
      <alignment horizontal="right" vertical="center" wrapText="1"/>
    </xf>
    <xf numFmtId="49" fontId="37" fillId="0" borderId="21" xfId="0" applyNumberFormat="1" applyFont="1" applyBorder="1" applyAlignment="1">
      <alignment horizontal="center" vertical="center" wrapText="1"/>
    </xf>
    <xf numFmtId="2" fontId="39" fillId="0" borderId="10" xfId="0" applyNumberFormat="1" applyFont="1" applyBorder="1" applyAlignment="1">
      <alignment horizontal="center" vertical="top" wrapText="1"/>
    </xf>
    <xf numFmtId="3" fontId="37" fillId="24" borderId="10" xfId="0" applyNumberFormat="1" applyFont="1" applyFill="1" applyBorder="1" applyAlignment="1">
      <alignment horizontal="center" vertical="top" wrapText="1"/>
    </xf>
    <xf numFmtId="0" fontId="21" fillId="0" borderId="0" xfId="0" applyFont="1" applyAlignment="1">
      <alignment vertical="top"/>
    </xf>
    <xf numFmtId="0" fontId="21" fillId="0" borderId="0" xfId="0" applyFont="1" applyBorder="1" applyAlignment="1">
      <alignment vertical="top"/>
    </xf>
    <xf numFmtId="0" fontId="39" fillId="26" borderId="16" xfId="0" applyFont="1" applyFill="1" applyBorder="1" applyAlignment="1">
      <alignment horizontal="center" wrapText="1"/>
    </xf>
    <xf numFmtId="3" fontId="37" fillId="24" borderId="16" xfId="0" applyNumberFormat="1" applyFont="1" applyFill="1" applyBorder="1" applyAlignment="1">
      <alignment horizontal="center" wrapText="1"/>
    </xf>
    <xf numFmtId="43" fontId="35" fillId="25" borderId="22" xfId="0" applyNumberFormat="1" applyFont="1" applyFill="1" applyBorder="1" applyAlignment="1">
      <alignment horizontal="center" vertical="center" wrapText="1"/>
    </xf>
    <xf numFmtId="43" fontId="35" fillId="25" borderId="13" xfId="0" applyNumberFormat="1" applyFont="1" applyFill="1" applyBorder="1" applyAlignment="1">
      <alignment horizontal="center" vertical="center" wrapText="1"/>
    </xf>
    <xf numFmtId="4" fontId="56" fillId="25" borderId="14" xfId="0" applyNumberFormat="1" applyFont="1" applyFill="1" applyBorder="1" applyAlignment="1">
      <alignment vertical="center" wrapText="1"/>
    </xf>
    <xf numFmtId="0" fontId="47" fillId="25" borderId="26" xfId="0" applyFont="1" applyFill="1" applyBorder="1" applyAlignment="1">
      <alignment horizontal="center" vertical="center" wrapText="1"/>
    </xf>
    <xf numFmtId="0" fontId="57" fillId="28" borderId="26" xfId="0" applyFont="1" applyFill="1" applyBorder="1" applyAlignment="1">
      <alignment horizontal="center" vertical="center" wrapText="1"/>
    </xf>
    <xf numFmtId="43" fontId="39" fillId="30" borderId="14" xfId="0" applyNumberFormat="1" applyFont="1" applyFill="1" applyBorder="1" applyAlignment="1">
      <alignment vertical="center" wrapText="1"/>
    </xf>
    <xf numFmtId="0" fontId="39" fillId="30" borderId="14" xfId="0" applyFont="1" applyFill="1" applyBorder="1" applyAlignment="1">
      <alignment horizontal="center" vertical="center"/>
    </xf>
    <xf numFmtId="49" fontId="39" fillId="31" borderId="28" xfId="0" applyNumberFormat="1" applyFont="1" applyFill="1" applyBorder="1" applyAlignment="1">
      <alignment horizontal="center" vertical="center"/>
    </xf>
    <xf numFmtId="43" fontId="39" fillId="31" borderId="29" xfId="0" applyNumberFormat="1" applyFont="1" applyFill="1" applyBorder="1" applyAlignment="1">
      <alignment vertical="center" wrapText="1"/>
    </xf>
    <xf numFmtId="0" fontId="39" fillId="31" borderId="14" xfId="0" applyFont="1" applyFill="1" applyBorder="1" applyAlignment="1">
      <alignment horizontal="center" vertical="center"/>
    </xf>
    <xf numFmtId="43" fontId="39" fillId="31" borderId="14" xfId="0" applyNumberFormat="1" applyFont="1" applyFill="1" applyBorder="1" applyAlignment="1">
      <alignment vertical="center" wrapText="1"/>
    </xf>
    <xf numFmtId="0" fontId="39" fillId="32" borderId="11" xfId="0" applyFont="1" applyFill="1" applyBorder="1" applyAlignment="1">
      <alignment horizontal="center" vertical="center"/>
    </xf>
    <xf numFmtId="43" fontId="39" fillId="32" borderId="14" xfId="0" applyNumberFormat="1" applyFont="1" applyFill="1" applyBorder="1" applyAlignment="1">
      <alignment vertical="center" wrapText="1"/>
    </xf>
    <xf numFmtId="0" fontId="39" fillId="32" borderId="14" xfId="0" applyFont="1" applyFill="1" applyBorder="1" applyAlignment="1">
      <alignment horizontal="center" vertical="center"/>
    </xf>
    <xf numFmtId="0" fontId="39" fillId="33" borderId="11" xfId="0" applyFont="1" applyFill="1" applyBorder="1" applyAlignment="1">
      <alignment horizontal="center" vertical="center"/>
    </xf>
    <xf numFmtId="43" fontId="39" fillId="33" borderId="14" xfId="0" applyNumberFormat="1" applyFont="1" applyFill="1" applyBorder="1" applyAlignment="1">
      <alignment vertical="center" wrapText="1"/>
    </xf>
    <xf numFmtId="0" fontId="39" fillId="33" borderId="14" xfId="0" applyFont="1" applyFill="1" applyBorder="1" applyAlignment="1">
      <alignment horizontal="center" vertical="center"/>
    </xf>
    <xf numFmtId="4" fontId="40" fillId="24" borderId="10" xfId="0" applyNumberFormat="1" applyFont="1" applyFill="1" applyBorder="1" applyAlignment="1" applyProtection="1">
      <alignment horizontal="center" vertical="center"/>
      <protection locked="0"/>
    </xf>
    <xf numFmtId="4" fontId="34" fillId="24" borderId="10" xfId="0" applyNumberFormat="1" applyFont="1" applyFill="1" applyBorder="1" applyAlignment="1" applyProtection="1">
      <alignment horizontal="center"/>
      <protection locked="0"/>
    </xf>
    <xf numFmtId="1" fontId="37" fillId="24" borderId="10" xfId="0" applyNumberFormat="1" applyFont="1" applyFill="1" applyBorder="1" applyAlignment="1" applyProtection="1">
      <alignment horizontal="center" vertical="center" wrapText="1"/>
      <protection locked="0"/>
    </xf>
    <xf numFmtId="4" fontId="40" fillId="24" borderId="20" xfId="0" applyNumberFormat="1" applyFont="1" applyFill="1" applyBorder="1" applyAlignment="1" applyProtection="1">
      <alignment horizontal="center" vertical="center"/>
      <protection locked="0"/>
    </xf>
    <xf numFmtId="4" fontId="35" fillId="27" borderId="20" xfId="0" applyNumberFormat="1" applyFont="1" applyFill="1" applyBorder="1" applyAlignment="1" applyProtection="1">
      <alignment horizontal="center" vertical="center" wrapText="1"/>
      <protection locked="0"/>
    </xf>
    <xf numFmtId="4" fontId="35" fillId="25" borderId="20" xfId="0" applyNumberFormat="1" applyFont="1" applyFill="1" applyBorder="1" applyAlignment="1" applyProtection="1">
      <alignment horizontal="center" vertical="center" wrapText="1"/>
      <protection locked="0"/>
    </xf>
    <xf numFmtId="4" fontId="40" fillId="24" borderId="10" xfId="0" applyNumberFormat="1" applyFont="1" applyFill="1" applyBorder="1" applyAlignment="1" applyProtection="1">
      <alignment horizontal="center" vertical="top"/>
      <protection locked="0"/>
    </xf>
    <xf numFmtId="4" fontId="39" fillId="24" borderId="10" xfId="0" applyNumberFormat="1" applyFont="1" applyFill="1" applyBorder="1" applyAlignment="1" applyProtection="1">
      <alignment horizontal="center" vertical="center"/>
      <protection locked="0"/>
    </xf>
    <xf numFmtId="4" fontId="63" fillId="24" borderId="10" xfId="0" applyNumberFormat="1" applyFont="1" applyFill="1" applyBorder="1" applyAlignment="1" applyProtection="1">
      <alignment horizontal="center"/>
      <protection locked="0"/>
    </xf>
    <xf numFmtId="4" fontId="39" fillId="24" borderId="10" xfId="0" applyNumberFormat="1" applyFont="1" applyFill="1" applyBorder="1" applyAlignment="1" applyProtection="1">
      <alignment horizontal="center"/>
      <protection locked="0"/>
    </xf>
    <xf numFmtId="4" fontId="34" fillId="24" borderId="10" xfId="0" applyNumberFormat="1" applyFont="1" applyFill="1" applyBorder="1" applyAlignment="1" applyProtection="1">
      <alignment horizontal="center" vertical="center"/>
      <protection locked="0"/>
    </xf>
    <xf numFmtId="4" fontId="40" fillId="24" borderId="10" xfId="0" applyNumberFormat="1" applyFont="1" applyFill="1" applyBorder="1" applyAlignment="1" applyProtection="1">
      <alignment horizontal="center" vertical="center" wrapText="1"/>
      <protection locked="0"/>
    </xf>
    <xf numFmtId="4" fontId="36" fillId="25" borderId="20" xfId="0" applyNumberFormat="1" applyFont="1" applyFill="1" applyBorder="1" applyAlignment="1" applyProtection="1">
      <alignment wrapText="1"/>
      <protection locked="0"/>
    </xf>
    <xf numFmtId="3" fontId="40" fillId="24" borderId="10" xfId="0" applyNumberFormat="1" applyFont="1" applyFill="1" applyBorder="1" applyAlignment="1" applyProtection="1">
      <alignment horizontal="center" vertical="center" wrapText="1"/>
      <protection locked="0"/>
    </xf>
    <xf numFmtId="4" fontId="40" fillId="24" borderId="10" xfId="0" applyNumberFormat="1" applyFont="1" applyFill="1" applyBorder="1" applyAlignment="1" applyProtection="1">
      <alignment horizontal="center" wrapText="1"/>
      <protection locked="0"/>
    </xf>
    <xf numFmtId="0" fontId="36" fillId="25" borderId="12" xfId="0" applyFont="1" applyFill="1" applyBorder="1" applyAlignment="1" applyProtection="1">
      <alignment horizontal="right" vertical="center" wrapText="1"/>
      <protection locked="0"/>
    </xf>
    <xf numFmtId="0" fontId="0" fillId="0" borderId="0" xfId="0" applyProtection="1">
      <protection locked="0"/>
    </xf>
    <xf numFmtId="0" fontId="46" fillId="29" borderId="12" xfId="0" applyFont="1" applyFill="1" applyBorder="1" applyAlignment="1" applyProtection="1">
      <alignment horizontal="center"/>
      <protection locked="0"/>
    </xf>
    <xf numFmtId="0" fontId="35" fillId="25" borderId="20" xfId="0" applyFont="1" applyFill="1" applyBorder="1" applyAlignment="1" applyProtection="1">
      <alignment horizontal="right" vertical="center" wrapText="1"/>
      <protection locked="0"/>
    </xf>
    <xf numFmtId="4" fontId="40" fillId="0" borderId="10" xfId="0" applyNumberFormat="1" applyFont="1" applyFill="1" applyBorder="1" applyAlignment="1" applyProtection="1">
      <alignment horizontal="left" vertical="center"/>
      <protection locked="0"/>
    </xf>
    <xf numFmtId="0" fontId="36" fillId="25" borderId="20" xfId="0" applyFont="1" applyFill="1" applyBorder="1" applyAlignment="1" applyProtection="1">
      <alignment vertical="top" wrapText="1"/>
      <protection locked="0"/>
    </xf>
    <xf numFmtId="0" fontId="36" fillId="25" borderId="21" xfId="0" applyFont="1" applyFill="1" applyBorder="1" applyAlignment="1" applyProtection="1">
      <alignment horizontal="center" vertical="top" wrapText="1"/>
      <protection locked="0"/>
    </xf>
    <xf numFmtId="4" fontId="59" fillId="25" borderId="20" xfId="0" applyNumberFormat="1" applyFont="1" applyFill="1" applyBorder="1" applyAlignment="1" applyProtection="1">
      <alignment horizontal="center" vertical="center" wrapText="1"/>
      <protection locked="0"/>
    </xf>
    <xf numFmtId="1" fontId="49" fillId="24" borderId="10" xfId="0" applyNumberFormat="1" applyFont="1" applyFill="1" applyBorder="1" applyAlignment="1" applyProtection="1">
      <alignment horizontal="center" vertical="center" wrapText="1"/>
      <protection locked="0"/>
    </xf>
    <xf numFmtId="4" fontId="58" fillId="24" borderId="10" xfId="0" applyNumberFormat="1" applyFont="1" applyFill="1" applyBorder="1" applyAlignment="1" applyProtection="1">
      <alignment horizontal="center" vertical="center"/>
      <protection locked="0"/>
    </xf>
    <xf numFmtId="4" fontId="48" fillId="24" borderId="10" xfId="0" applyNumberFormat="1" applyFont="1" applyFill="1" applyBorder="1" applyAlignment="1" applyProtection="1">
      <alignment horizontal="center"/>
      <protection locked="0"/>
    </xf>
    <xf numFmtId="0" fontId="35" fillId="25" borderId="24" xfId="0" applyFont="1" applyFill="1" applyBorder="1" applyAlignment="1">
      <alignment horizontal="left" vertical="center" wrapText="1"/>
    </xf>
    <xf numFmtId="0" fontId="35" fillId="25" borderId="25" xfId="0" applyFont="1" applyFill="1" applyBorder="1" applyAlignment="1">
      <alignment horizontal="left" vertical="center" wrapText="1"/>
    </xf>
    <xf numFmtId="0" fontId="37" fillId="31" borderId="14" xfId="0" applyFont="1" applyFill="1" applyBorder="1" applyAlignment="1">
      <alignment vertical="center" wrapText="1"/>
    </xf>
    <xf numFmtId="0" fontId="37" fillId="32" borderId="14" xfId="0" applyFont="1" applyFill="1" applyBorder="1" applyAlignment="1">
      <alignment vertical="center" wrapText="1"/>
    </xf>
    <xf numFmtId="0" fontId="44" fillId="0" borderId="0" xfId="0" applyFont="1" applyBorder="1" applyAlignment="1">
      <alignment horizontal="center"/>
    </xf>
    <xf numFmtId="0" fontId="46" fillId="0" borderId="0" xfId="0" applyFont="1" applyBorder="1" applyAlignment="1">
      <alignment horizontal="center"/>
    </xf>
    <xf numFmtId="0" fontId="37" fillId="30" borderId="14" xfId="0" applyFont="1" applyFill="1" applyBorder="1" applyAlignment="1">
      <alignment vertical="center" wrapText="1"/>
    </xf>
    <xf numFmtId="0" fontId="37" fillId="31" borderId="26" xfId="0" applyFont="1" applyFill="1" applyBorder="1" applyAlignment="1">
      <alignment horizontal="left" vertical="center" wrapText="1"/>
    </xf>
    <xf numFmtId="0" fontId="37" fillId="31" borderId="0" xfId="0" applyFont="1" applyFill="1" applyBorder="1" applyAlignment="1">
      <alignment horizontal="left" vertical="center" wrapText="1"/>
    </xf>
    <xf numFmtId="0" fontId="37" fillId="31" borderId="27" xfId="0" applyFont="1" applyFill="1" applyBorder="1" applyAlignment="1">
      <alignment horizontal="left" vertical="center" wrapText="1"/>
    </xf>
    <xf numFmtId="0" fontId="37" fillId="33" borderId="14" xfId="0" applyFont="1" applyFill="1" applyBorder="1" applyAlignment="1">
      <alignment vertical="center" wrapText="1"/>
    </xf>
    <xf numFmtId="0" fontId="47" fillId="25" borderId="26" xfId="0" applyFont="1" applyFill="1" applyBorder="1" applyAlignment="1">
      <alignment horizontal="center" vertical="center" wrapText="1"/>
    </xf>
    <xf numFmtId="0" fontId="47" fillId="25" borderId="0" xfId="0" applyFont="1" applyFill="1" applyBorder="1" applyAlignment="1">
      <alignment horizontal="center" vertical="center" wrapText="1"/>
    </xf>
    <xf numFmtId="0" fontId="47" fillId="25" borderId="27" xfId="0" applyFont="1" applyFill="1" applyBorder="1" applyAlignment="1">
      <alignment horizontal="center" vertical="center" wrapText="1"/>
    </xf>
    <xf numFmtId="0" fontId="57" fillId="28" borderId="26" xfId="0" applyFont="1" applyFill="1" applyBorder="1" applyAlignment="1">
      <alignment horizontal="center" vertical="center" wrapText="1"/>
    </xf>
    <xf numFmtId="0" fontId="57" fillId="28" borderId="0" xfId="0" applyFont="1" applyFill="1" applyBorder="1" applyAlignment="1">
      <alignment horizontal="center" vertical="center" wrapText="1"/>
    </xf>
    <xf numFmtId="0" fontId="57" fillId="28" borderId="27" xfId="0" applyFont="1" applyFill="1" applyBorder="1" applyAlignment="1">
      <alignment horizontal="center" vertical="center" wrapText="1"/>
    </xf>
    <xf numFmtId="0" fontId="37" fillId="32" borderId="26" xfId="0" applyFont="1" applyFill="1" applyBorder="1" applyAlignment="1">
      <alignment horizontal="left" vertical="center" wrapText="1"/>
    </xf>
    <xf numFmtId="0" fontId="37" fillId="32" borderId="0" xfId="0" applyFont="1" applyFill="1" applyBorder="1" applyAlignment="1">
      <alignment horizontal="left" vertical="center" wrapText="1"/>
    </xf>
    <xf numFmtId="0" fontId="37" fillId="32" borderId="27" xfId="0" applyFont="1" applyFill="1" applyBorder="1" applyAlignment="1">
      <alignment horizontal="left" vertical="center" wrapText="1"/>
    </xf>
    <xf numFmtId="0" fontId="37" fillId="33" borderId="26" xfId="0" applyFont="1" applyFill="1" applyBorder="1" applyAlignment="1">
      <alignment horizontal="left" vertical="center" wrapText="1"/>
    </xf>
    <xf numFmtId="0" fontId="37" fillId="33" borderId="0" xfId="0" applyFont="1" applyFill="1" applyBorder="1" applyAlignment="1">
      <alignment horizontal="left" vertical="center" wrapText="1"/>
    </xf>
    <xf numFmtId="0" fontId="37" fillId="33" borderId="27" xfId="0" applyFont="1" applyFill="1" applyBorder="1" applyAlignment="1">
      <alignment horizontal="left"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10" xfId="37"/>
    <cellStyle name="Normal 2" xfId="38"/>
    <cellStyle name="Normal 3" xfId="39"/>
    <cellStyle name="Normal 4" xfId="40"/>
    <cellStyle name="Normal 5" xfId="41"/>
    <cellStyle name="Normal 5 2" xfId="50"/>
    <cellStyle name="Normal 6" xfId="49"/>
    <cellStyle name="Normal 6 2" xfId="52"/>
    <cellStyle name="Normal 7" xfId="42"/>
    <cellStyle name="Normal 8" xfId="43"/>
    <cellStyle name="Normal 9" xfId="51"/>
    <cellStyle name="Note" xfId="44" builtinId="10" customBuiltin="1"/>
    <cellStyle name="Output" xfId="45" builtinId="21" customBuiltin="1"/>
    <cellStyle name="Title" xfId="46" builtinId="15" customBuiltin="1"/>
    <cellStyle name="Total" xfId="47" builtinId="25" customBuiltin="1"/>
    <cellStyle name="Warning Text" xfId="48" builtinId="11" customBuiltin="1"/>
  </cellStyles>
  <dxfs count="0"/>
  <tableStyles count="0" defaultTableStyle="TableStyleMedium2" defaultPivotStyle="PivotStyleLight16"/>
  <colors>
    <mruColors>
      <color rgb="FF67FF7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jpeg"/><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0</xdr:row>
          <xdr:rowOff>95250</xdr:rowOff>
        </xdr:from>
        <xdr:to>
          <xdr:col>1</xdr:col>
          <xdr:colOff>1314450</xdr:colOff>
          <xdr:row>2</xdr:row>
          <xdr:rowOff>104775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6</xdr:col>
      <xdr:colOff>123826</xdr:colOff>
      <xdr:row>14</xdr:row>
      <xdr:rowOff>31749</xdr:rowOff>
    </xdr:from>
    <xdr:to>
      <xdr:col>6</xdr:col>
      <xdr:colOff>635481</xdr:colOff>
      <xdr:row>14</xdr:row>
      <xdr:rowOff>549274</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86993" y="7461249"/>
          <a:ext cx="511655" cy="517525"/>
        </a:xfrm>
        <a:prstGeom prst="rect">
          <a:avLst/>
        </a:prstGeom>
      </xdr:spPr>
    </xdr:pic>
    <xdr:clientData/>
  </xdr:twoCellAnchor>
  <xdr:twoCellAnchor editAs="oneCell">
    <xdr:from>
      <xdr:col>6</xdr:col>
      <xdr:colOff>79377</xdr:colOff>
      <xdr:row>5</xdr:row>
      <xdr:rowOff>137584</xdr:rowOff>
    </xdr:from>
    <xdr:to>
      <xdr:col>6</xdr:col>
      <xdr:colOff>687917</xdr:colOff>
      <xdr:row>5</xdr:row>
      <xdr:rowOff>592668</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9804" r="4762"/>
        <a:stretch/>
      </xdr:blipFill>
      <xdr:spPr>
        <a:xfrm>
          <a:off x="5942544" y="1121834"/>
          <a:ext cx="608540" cy="455084"/>
        </a:xfrm>
        <a:prstGeom prst="rect">
          <a:avLst/>
        </a:prstGeom>
      </xdr:spPr>
    </xdr:pic>
    <xdr:clientData/>
  </xdr:twoCellAnchor>
  <xdr:twoCellAnchor editAs="oneCell">
    <xdr:from>
      <xdr:col>6</xdr:col>
      <xdr:colOff>10585</xdr:colOff>
      <xdr:row>11</xdr:row>
      <xdr:rowOff>44823</xdr:rowOff>
    </xdr:from>
    <xdr:to>
      <xdr:col>6</xdr:col>
      <xdr:colOff>751417</xdr:colOff>
      <xdr:row>11</xdr:row>
      <xdr:rowOff>457572</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354" t="24680" r="20151" b="14814"/>
        <a:stretch/>
      </xdr:blipFill>
      <xdr:spPr>
        <a:xfrm>
          <a:off x="5882467" y="4224617"/>
          <a:ext cx="740832" cy="412749"/>
        </a:xfrm>
        <a:prstGeom prst="rect">
          <a:avLst/>
        </a:prstGeom>
      </xdr:spPr>
    </xdr:pic>
    <xdr:clientData/>
  </xdr:twoCellAnchor>
  <xdr:twoCellAnchor editAs="oneCell">
    <xdr:from>
      <xdr:col>6</xdr:col>
      <xdr:colOff>120213</xdr:colOff>
      <xdr:row>141</xdr:row>
      <xdr:rowOff>31071</xdr:rowOff>
    </xdr:from>
    <xdr:to>
      <xdr:col>6</xdr:col>
      <xdr:colOff>739338</xdr:colOff>
      <xdr:row>142</xdr:row>
      <xdr:rowOff>516034</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0969" r="14439"/>
        <a:stretch/>
      </xdr:blipFill>
      <xdr:spPr>
        <a:xfrm>
          <a:off x="5992095" y="71558218"/>
          <a:ext cx="619125" cy="664255"/>
        </a:xfrm>
        <a:prstGeom prst="rect">
          <a:avLst/>
        </a:prstGeom>
      </xdr:spPr>
    </xdr:pic>
    <xdr:clientData/>
  </xdr:twoCellAnchor>
  <xdr:twoCellAnchor editAs="oneCell">
    <xdr:from>
      <xdr:col>5</xdr:col>
      <xdr:colOff>280147</xdr:colOff>
      <xdr:row>271</xdr:row>
      <xdr:rowOff>190500</xdr:rowOff>
    </xdr:from>
    <xdr:to>
      <xdr:col>6</xdr:col>
      <xdr:colOff>672352</xdr:colOff>
      <xdr:row>271</xdr:row>
      <xdr:rowOff>1149209</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5"/>
        <a:stretch>
          <a:fillRect/>
        </a:stretch>
      </xdr:blipFill>
      <xdr:spPr>
        <a:xfrm>
          <a:off x="5457265" y="130369235"/>
          <a:ext cx="1086970" cy="958709"/>
        </a:xfrm>
        <a:prstGeom prst="rect">
          <a:avLst/>
        </a:prstGeom>
      </xdr:spPr>
    </xdr:pic>
    <xdr:clientData/>
  </xdr:twoCellAnchor>
  <xdr:twoCellAnchor editAs="oneCell">
    <xdr:from>
      <xdr:col>5</xdr:col>
      <xdr:colOff>302559</xdr:colOff>
      <xdr:row>268</xdr:row>
      <xdr:rowOff>179296</xdr:rowOff>
    </xdr:from>
    <xdr:to>
      <xdr:col>6</xdr:col>
      <xdr:colOff>694764</xdr:colOff>
      <xdr:row>268</xdr:row>
      <xdr:rowOff>927250</xdr:rowOff>
    </xdr:to>
    <xdr:pic>
      <xdr:nvPicPr>
        <xdr:cNvPr id="22" name="Pictur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6"/>
        <a:stretch>
          <a:fillRect/>
        </a:stretch>
      </xdr:blipFill>
      <xdr:spPr>
        <a:xfrm>
          <a:off x="5479677" y="128845237"/>
          <a:ext cx="1086970" cy="747954"/>
        </a:xfrm>
        <a:prstGeom prst="rect">
          <a:avLst/>
        </a:prstGeom>
      </xdr:spPr>
    </xdr:pic>
    <xdr:clientData/>
  </xdr:twoCellAnchor>
  <xdr:twoCellAnchor editAs="oneCell">
    <xdr:from>
      <xdr:col>4</xdr:col>
      <xdr:colOff>403412</xdr:colOff>
      <xdr:row>265</xdr:row>
      <xdr:rowOff>732674</xdr:rowOff>
    </xdr:from>
    <xdr:to>
      <xdr:col>6</xdr:col>
      <xdr:colOff>799928</xdr:colOff>
      <xdr:row>265</xdr:row>
      <xdr:rowOff>1705477</xdr:rowOff>
    </xdr:to>
    <xdr:pic>
      <xdr:nvPicPr>
        <xdr:cNvPr id="23" name="Picture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7"/>
        <a:stretch>
          <a:fillRect/>
        </a:stretch>
      </xdr:blipFill>
      <xdr:spPr>
        <a:xfrm>
          <a:off x="5143500" y="127090203"/>
          <a:ext cx="1528310" cy="972803"/>
        </a:xfrm>
        <a:prstGeom prst="rect">
          <a:avLst/>
        </a:prstGeom>
      </xdr:spPr>
    </xdr:pic>
    <xdr:clientData/>
  </xdr:twoCellAnchor>
  <xdr:twoCellAnchor editAs="oneCell">
    <xdr:from>
      <xdr:col>5</xdr:col>
      <xdr:colOff>47830</xdr:colOff>
      <xdr:row>263</xdr:row>
      <xdr:rowOff>191118</xdr:rowOff>
    </xdr:from>
    <xdr:to>
      <xdr:col>6</xdr:col>
      <xdr:colOff>683557</xdr:colOff>
      <xdr:row>265</xdr:row>
      <xdr:rowOff>739590</xdr:rowOff>
    </xdr:to>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rotWithShape="1">
        <a:blip xmlns:r="http://schemas.openxmlformats.org/officeDocument/2006/relationships" r:embed="rId8"/>
        <a:srcRect t="3848" b="24577"/>
        <a:stretch/>
      </xdr:blipFill>
      <xdr:spPr>
        <a:xfrm>
          <a:off x="5224948" y="126122824"/>
          <a:ext cx="1330492" cy="974295"/>
        </a:xfrm>
        <a:prstGeom prst="rect">
          <a:avLst/>
        </a:prstGeom>
      </xdr:spPr>
    </xdr:pic>
    <xdr:clientData/>
  </xdr:twoCellAnchor>
  <xdr:oneCellAnchor>
    <xdr:from>
      <xdr:col>6</xdr:col>
      <xdr:colOff>153614</xdr:colOff>
      <xdr:row>16</xdr:row>
      <xdr:rowOff>56029</xdr:rowOff>
    </xdr:from>
    <xdr:ext cx="457574" cy="533878"/>
    <xdr:pic>
      <xdr:nvPicPr>
        <xdr:cNvPr id="28" name="Picture 27" descr="Screenshot_1.jpg">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9" cstate="print"/>
        <a:stretch>
          <a:fillRect/>
        </a:stretch>
      </xdr:blipFill>
      <xdr:spPr>
        <a:xfrm>
          <a:off x="6019427" y="5390029"/>
          <a:ext cx="457574" cy="533878"/>
        </a:xfrm>
        <a:prstGeom prst="rect">
          <a:avLst/>
        </a:prstGeom>
      </xdr:spPr>
    </xdr:pic>
    <xdr:clientData/>
  </xdr:oneCellAnchor>
  <xdr:oneCellAnchor>
    <xdr:from>
      <xdr:col>6</xdr:col>
      <xdr:colOff>168088</xdr:colOff>
      <xdr:row>19</xdr:row>
      <xdr:rowOff>11665</xdr:rowOff>
    </xdr:from>
    <xdr:ext cx="470647" cy="582246"/>
    <xdr:pic>
      <xdr:nvPicPr>
        <xdr:cNvPr id="29" name="Picture 28" descr="Screenshot_2.jpg">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10" cstate="print"/>
        <a:stretch>
          <a:fillRect/>
        </a:stretch>
      </xdr:blipFill>
      <xdr:spPr>
        <a:xfrm>
          <a:off x="6039970" y="6522283"/>
          <a:ext cx="470647" cy="582246"/>
        </a:xfrm>
        <a:prstGeom prst="rect">
          <a:avLst/>
        </a:prstGeom>
      </xdr:spPr>
    </xdr:pic>
    <xdr:clientData/>
  </xdr:oneCellAnchor>
  <xdr:oneCellAnchor>
    <xdr:from>
      <xdr:col>6</xdr:col>
      <xdr:colOff>119878</xdr:colOff>
      <xdr:row>22</xdr:row>
      <xdr:rowOff>106174</xdr:rowOff>
    </xdr:from>
    <xdr:ext cx="608504" cy="420501"/>
    <xdr:pic>
      <xdr:nvPicPr>
        <xdr:cNvPr id="30" name="Picture 29" descr="Screenshot_3.jpg">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11" cstate="print"/>
        <a:stretch>
          <a:fillRect/>
        </a:stretch>
      </xdr:blipFill>
      <xdr:spPr>
        <a:xfrm>
          <a:off x="5991760" y="7524468"/>
          <a:ext cx="608504" cy="420501"/>
        </a:xfrm>
        <a:prstGeom prst="rect">
          <a:avLst/>
        </a:prstGeom>
      </xdr:spPr>
    </xdr:pic>
    <xdr:clientData/>
  </xdr:oneCellAnchor>
  <xdr:twoCellAnchor editAs="oneCell">
    <xdr:from>
      <xdr:col>6</xdr:col>
      <xdr:colOff>11207</xdr:colOff>
      <xdr:row>196</xdr:row>
      <xdr:rowOff>114050</xdr:rowOff>
    </xdr:from>
    <xdr:to>
      <xdr:col>6</xdr:col>
      <xdr:colOff>829236</xdr:colOff>
      <xdr:row>196</xdr:row>
      <xdr:rowOff>927927</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2"/>
        <a:stretch>
          <a:fillRect/>
        </a:stretch>
      </xdr:blipFill>
      <xdr:spPr>
        <a:xfrm>
          <a:off x="5883089" y="85043432"/>
          <a:ext cx="818029" cy="81387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28"/>
  <sheetViews>
    <sheetView view="pageBreakPreview" zoomScale="84" zoomScaleNormal="100" zoomScaleSheetLayoutView="84" workbookViewId="0">
      <selection activeCell="B21" sqref="B21"/>
    </sheetView>
  </sheetViews>
  <sheetFormatPr defaultRowHeight="15" x14ac:dyDescent="0.2"/>
  <cols>
    <col min="2" max="2" width="54.44140625" customWidth="1"/>
  </cols>
  <sheetData>
    <row r="1" spans="1:2" x14ac:dyDescent="0.2">
      <c r="A1" s="2"/>
      <c r="B1" s="3"/>
    </row>
    <row r="2" spans="1:2" x14ac:dyDescent="0.2">
      <c r="A2" s="2"/>
      <c r="B2" s="3"/>
    </row>
    <row r="3" spans="1:2" x14ac:dyDescent="0.2">
      <c r="A3" s="2"/>
      <c r="B3" s="3"/>
    </row>
    <row r="4" spans="1:2" x14ac:dyDescent="0.2">
      <c r="A4" s="2"/>
      <c r="B4" s="4" t="s">
        <v>4</v>
      </c>
    </row>
    <row r="5" spans="1:2" x14ac:dyDescent="0.2">
      <c r="A5" s="5"/>
      <c r="B5" s="5" t="s">
        <v>0</v>
      </c>
    </row>
    <row r="6" spans="1:2" x14ac:dyDescent="0.2">
      <c r="A6" s="2"/>
      <c r="B6" s="5" t="s">
        <v>3</v>
      </c>
    </row>
    <row r="7" spans="1:2" x14ac:dyDescent="0.2">
      <c r="A7" s="2"/>
      <c r="B7" s="3"/>
    </row>
    <row r="8" spans="1:2" x14ac:dyDescent="0.2">
      <c r="A8" s="2"/>
      <c r="B8" s="3"/>
    </row>
    <row r="9" spans="1:2" x14ac:dyDescent="0.2">
      <c r="A9" s="2"/>
      <c r="B9" s="3"/>
    </row>
    <row r="10" spans="1:2" x14ac:dyDescent="0.2">
      <c r="A10" s="2"/>
      <c r="B10" s="3"/>
    </row>
    <row r="11" spans="1:2" x14ac:dyDescent="0.2">
      <c r="A11" s="2"/>
      <c r="B11" s="3"/>
    </row>
    <row r="12" spans="1:2" x14ac:dyDescent="0.2">
      <c r="A12" s="2"/>
      <c r="B12" s="3"/>
    </row>
    <row r="13" spans="1:2" x14ac:dyDescent="0.2">
      <c r="A13" s="2"/>
      <c r="B13" s="3"/>
    </row>
    <row r="14" spans="1:2" x14ac:dyDescent="0.2">
      <c r="A14" s="2"/>
      <c r="B14" s="3"/>
    </row>
    <row r="15" spans="1:2" x14ac:dyDescent="0.2">
      <c r="A15" s="2"/>
      <c r="B15" s="3"/>
    </row>
    <row r="16" spans="1:2" x14ac:dyDescent="0.2">
      <c r="A16" s="2"/>
      <c r="B16" s="3"/>
    </row>
    <row r="17" spans="1:2" x14ac:dyDescent="0.2">
      <c r="A17" s="2"/>
      <c r="B17" s="3"/>
    </row>
    <row r="18" spans="1:2" ht="66.75" x14ac:dyDescent="0.2">
      <c r="A18" s="6"/>
      <c r="B18" s="8" t="s">
        <v>203</v>
      </c>
    </row>
    <row r="19" spans="1:2" x14ac:dyDescent="0.2">
      <c r="A19" s="8"/>
      <c r="B19" s="112" t="s">
        <v>104</v>
      </c>
    </row>
    <row r="20" spans="1:2" x14ac:dyDescent="0.2">
      <c r="A20" s="6"/>
      <c r="B20" s="7"/>
    </row>
    <row r="21" spans="1:2" x14ac:dyDescent="0.2">
      <c r="A21" s="9"/>
      <c r="B21" s="16"/>
    </row>
    <row r="22" spans="1:2" x14ac:dyDescent="0.2">
      <c r="A22" s="2"/>
      <c r="B22" s="10"/>
    </row>
    <row r="23" spans="1:2" x14ac:dyDescent="0.2">
      <c r="A23" s="2"/>
      <c r="B23" s="4"/>
    </row>
    <row r="24" spans="1:2" ht="16.5" x14ac:dyDescent="0.2">
      <c r="A24" s="2"/>
      <c r="B24" s="113" t="s">
        <v>105</v>
      </c>
    </row>
    <row r="25" spans="1:2" ht="16.5" x14ac:dyDescent="0.2">
      <c r="A25" s="12"/>
      <c r="B25" s="114" t="s">
        <v>106</v>
      </c>
    </row>
    <row r="26" spans="1:2" x14ac:dyDescent="0.2">
      <c r="A26" s="2"/>
      <c r="B26" s="11"/>
    </row>
    <row r="27" spans="1:2" x14ac:dyDescent="0.2">
      <c r="A27" s="2"/>
      <c r="B27" s="13" t="s">
        <v>1</v>
      </c>
    </row>
    <row r="28" spans="1:2" x14ac:dyDescent="0.2">
      <c r="A28" s="2"/>
      <c r="B28" s="13" t="s">
        <v>2</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CorelDraw.Graphic.10" shapeId="3074" r:id="rId4">
          <objectPr defaultSize="0" autoPict="0" r:id="rId5">
            <anchor moveWithCells="1" sizeWithCells="1">
              <from>
                <xdr:col>1</xdr:col>
                <xdr:colOff>19050</xdr:colOff>
                <xdr:row>0</xdr:row>
                <xdr:rowOff>95250</xdr:rowOff>
              </from>
              <to>
                <xdr:col>1</xdr:col>
                <xdr:colOff>1314450</xdr:colOff>
                <xdr:row>2</xdr:row>
                <xdr:rowOff>104775</xdr:rowOff>
              </to>
            </anchor>
          </objectPr>
        </oleObject>
      </mc:Choice>
      <mc:Fallback>
        <oleObject progId="CorelDraw.Graphic.10" shapeId="3074"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4"/>
  <sheetViews>
    <sheetView view="pageBreakPreview" zoomScale="70" zoomScaleNormal="100" zoomScaleSheetLayoutView="70" workbookViewId="0">
      <selection activeCell="D21" sqref="D21"/>
    </sheetView>
  </sheetViews>
  <sheetFormatPr defaultRowHeight="15" x14ac:dyDescent="0.2"/>
  <cols>
    <col min="1" max="1" width="3.77734375" customWidth="1"/>
    <col min="2" max="2" width="74.21875" customWidth="1"/>
  </cols>
  <sheetData>
    <row r="1" spans="1:2" ht="15.75" x14ac:dyDescent="0.2">
      <c r="A1" s="155"/>
      <c r="B1" s="156" t="s">
        <v>145</v>
      </c>
    </row>
    <row r="2" spans="1:2" ht="9.75" customHeight="1" x14ac:dyDescent="0.3">
      <c r="A2" s="157"/>
      <c r="B2" s="158"/>
    </row>
    <row r="3" spans="1:2" ht="33" x14ac:dyDescent="0.2">
      <c r="A3" s="159">
        <v>1</v>
      </c>
      <c r="B3" s="160" t="s">
        <v>146</v>
      </c>
    </row>
    <row r="4" spans="1:2" ht="16.5" x14ac:dyDescent="0.2">
      <c r="A4" s="161"/>
      <c r="B4" s="160"/>
    </row>
    <row r="5" spans="1:2" ht="33" x14ac:dyDescent="0.2">
      <c r="A5" s="159">
        <v>2</v>
      </c>
      <c r="B5" s="160" t="s">
        <v>147</v>
      </c>
    </row>
    <row r="6" spans="1:2" ht="6" customHeight="1" x14ac:dyDescent="0.2">
      <c r="A6" s="161"/>
      <c r="B6" s="160"/>
    </row>
    <row r="7" spans="1:2" ht="33" x14ac:dyDescent="0.2">
      <c r="A7" s="159">
        <v>3</v>
      </c>
      <c r="B7" s="160" t="s">
        <v>148</v>
      </c>
    </row>
    <row r="8" spans="1:2" ht="8.25" customHeight="1" x14ac:dyDescent="0.2">
      <c r="A8" s="161"/>
      <c r="B8" s="160"/>
    </row>
    <row r="9" spans="1:2" ht="33" x14ac:dyDescent="0.2">
      <c r="A9" s="159">
        <v>4</v>
      </c>
      <c r="B9" s="160" t="s">
        <v>149</v>
      </c>
    </row>
    <row r="10" spans="1:2" ht="9" customHeight="1" x14ac:dyDescent="0.2">
      <c r="A10" s="161"/>
      <c r="B10" s="160"/>
    </row>
    <row r="11" spans="1:2" ht="49.5" x14ac:dyDescent="0.2">
      <c r="A11" s="159">
        <v>5</v>
      </c>
      <c r="B11" s="160" t="s">
        <v>150</v>
      </c>
    </row>
    <row r="12" spans="1:2" ht="13.5" customHeight="1" x14ac:dyDescent="0.2">
      <c r="A12" s="161"/>
      <c r="B12" s="160"/>
    </row>
    <row r="13" spans="1:2" ht="33" x14ac:dyDescent="0.2">
      <c r="A13" s="159">
        <v>6</v>
      </c>
      <c r="B13" s="160" t="s">
        <v>151</v>
      </c>
    </row>
    <row r="14" spans="1:2" ht="12" customHeight="1" x14ac:dyDescent="0.2">
      <c r="A14" s="161"/>
      <c r="B14" s="160"/>
    </row>
    <row r="15" spans="1:2" ht="49.5" x14ac:dyDescent="0.2">
      <c r="A15" s="159">
        <v>7</v>
      </c>
      <c r="B15" s="160" t="s">
        <v>152</v>
      </c>
    </row>
    <row r="16" spans="1:2" ht="11.25" customHeight="1" x14ac:dyDescent="0.2">
      <c r="A16" s="162"/>
      <c r="B16" s="160"/>
    </row>
    <row r="17" spans="1:2" ht="16.5" x14ac:dyDescent="0.2">
      <c r="A17" s="163" t="s">
        <v>153</v>
      </c>
      <c r="B17" s="160" t="s">
        <v>154</v>
      </c>
    </row>
    <row r="18" spans="1:2" ht="33" x14ac:dyDescent="0.2">
      <c r="A18" s="163"/>
      <c r="B18" s="160" t="s">
        <v>155</v>
      </c>
    </row>
    <row r="19" spans="1:2" ht="25.5" customHeight="1" x14ac:dyDescent="0.2">
      <c r="A19" s="163"/>
      <c r="B19" s="160" t="s">
        <v>156</v>
      </c>
    </row>
    <row r="20" spans="1:2" ht="23.25" customHeight="1" x14ac:dyDescent="0.2">
      <c r="A20" s="163"/>
      <c r="B20" s="160" t="s">
        <v>157</v>
      </c>
    </row>
    <row r="21" spans="1:2" ht="33" x14ac:dyDescent="0.2">
      <c r="A21" s="163"/>
      <c r="B21" s="160" t="s">
        <v>158</v>
      </c>
    </row>
    <row r="22" spans="1:2" ht="16.5" x14ac:dyDescent="0.2">
      <c r="A22" s="163"/>
      <c r="B22" s="160" t="s">
        <v>159</v>
      </c>
    </row>
    <row r="23" spans="1:2" ht="9" customHeight="1" x14ac:dyDescent="0.2">
      <c r="A23" s="163"/>
      <c r="B23" s="160"/>
    </row>
    <row r="24" spans="1:2" ht="99" x14ac:dyDescent="0.2">
      <c r="A24" s="163" t="s">
        <v>160</v>
      </c>
      <c r="B24" s="160" t="s">
        <v>161</v>
      </c>
    </row>
    <row r="25" spans="1:2" ht="6.75" customHeight="1" x14ac:dyDescent="0.2">
      <c r="A25" s="163"/>
      <c r="B25" s="160"/>
    </row>
    <row r="26" spans="1:2" ht="49.5" x14ac:dyDescent="0.2">
      <c r="A26" s="163" t="s">
        <v>162</v>
      </c>
      <c r="B26" s="160" t="s">
        <v>163</v>
      </c>
    </row>
    <row r="27" spans="1:2" ht="6.75" customHeight="1" x14ac:dyDescent="0.2">
      <c r="A27" s="163"/>
      <c r="B27" s="160"/>
    </row>
    <row r="28" spans="1:2" ht="16.5" x14ac:dyDescent="0.2">
      <c r="A28" s="163" t="s">
        <v>164</v>
      </c>
      <c r="B28" s="160" t="s">
        <v>165</v>
      </c>
    </row>
    <row r="29" spans="1:2" ht="6.75" customHeight="1" x14ac:dyDescent="0.2">
      <c r="A29" s="163"/>
      <c r="B29" s="160"/>
    </row>
    <row r="30" spans="1:2" ht="33" x14ac:dyDescent="0.2">
      <c r="A30" s="164">
        <v>12</v>
      </c>
      <c r="B30" s="160" t="s">
        <v>166</v>
      </c>
    </row>
    <row r="31" spans="1:2" ht="9.75" customHeight="1" x14ac:dyDescent="0.2">
      <c r="A31" s="164"/>
      <c r="B31" s="160"/>
    </row>
    <row r="32" spans="1:2" ht="16.5" x14ac:dyDescent="0.2">
      <c r="A32" s="164">
        <v>13</v>
      </c>
      <c r="B32" s="160" t="s">
        <v>167</v>
      </c>
    </row>
    <row r="33" spans="1:2" ht="9" customHeight="1" x14ac:dyDescent="0.2">
      <c r="A33" s="164"/>
      <c r="B33" s="160"/>
    </row>
    <row r="34" spans="1:2" ht="16.5" x14ac:dyDescent="0.2">
      <c r="A34" s="164">
        <v>14</v>
      </c>
      <c r="B34" s="160" t="s">
        <v>168</v>
      </c>
    </row>
  </sheetData>
  <pageMargins left="0.7" right="0.7" top="0.75" bottom="0.75" header="0.3" footer="0.3"/>
  <pageSetup paperSize="9" scale="6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88"/>
  <sheetViews>
    <sheetView showGridLines="0" tabSelected="1" view="pageBreakPreview" topLeftCell="A94" zoomScale="85" zoomScaleNormal="90" zoomScaleSheetLayoutView="85" workbookViewId="0">
      <selection activeCell="K98" sqref="K98"/>
    </sheetView>
  </sheetViews>
  <sheetFormatPr defaultColWidth="8.88671875" defaultRowHeight="15.75" x14ac:dyDescent="0.25"/>
  <cols>
    <col min="1" max="1" width="6" style="195" customWidth="1"/>
    <col min="2" max="2" width="4.77734375" style="14" customWidth="1"/>
    <col min="3" max="3" width="47.88671875" style="22" customWidth="1"/>
    <col min="4" max="4" width="4.77734375" style="23" customWidth="1"/>
    <col min="5" max="5" width="5.109375" style="23" customWidth="1"/>
    <col min="6" max="6" width="8.109375" style="140" customWidth="1"/>
    <col min="7" max="7" width="9.88671875" style="141" customWidth="1"/>
    <col min="8" max="66" width="8.88671875" style="17"/>
    <col min="67" max="16384" width="8.88671875" style="1"/>
  </cols>
  <sheetData>
    <row r="1" spans="1:66" x14ac:dyDescent="0.25">
      <c r="A1" s="174"/>
      <c r="B1" s="167" t="s">
        <v>170</v>
      </c>
      <c r="C1" s="165"/>
      <c r="D1" s="165"/>
      <c r="E1" s="165"/>
      <c r="F1" s="165"/>
      <c r="G1" s="166"/>
    </row>
    <row r="2" spans="1:66" x14ac:dyDescent="0.25">
      <c r="A2" s="270" t="s">
        <v>6</v>
      </c>
      <c r="B2" s="271"/>
      <c r="C2" s="271"/>
      <c r="D2" s="271"/>
      <c r="E2" s="271"/>
      <c r="F2" s="271"/>
      <c r="G2" s="271"/>
    </row>
    <row r="3" spans="1:66" ht="25.5" x14ac:dyDescent="0.2">
      <c r="A3" s="175" t="s">
        <v>408</v>
      </c>
      <c r="B3" s="26" t="s">
        <v>7</v>
      </c>
      <c r="C3" s="26" t="s">
        <v>8</v>
      </c>
      <c r="D3" s="27" t="s">
        <v>9</v>
      </c>
      <c r="E3" s="197" t="s">
        <v>10</v>
      </c>
      <c r="F3" s="28" t="s">
        <v>11</v>
      </c>
      <c r="G3" s="29" t="s">
        <v>12</v>
      </c>
    </row>
    <row r="4" spans="1:66" s="25" customFormat="1" ht="19.5" customHeight="1" x14ac:dyDescent="0.2">
      <c r="A4" s="176">
        <v>1</v>
      </c>
      <c r="B4" s="30"/>
      <c r="C4" s="31" t="s">
        <v>13</v>
      </c>
      <c r="D4" s="32"/>
      <c r="E4" s="198"/>
      <c r="F4" s="121"/>
      <c r="G4" s="33"/>
    </row>
    <row r="5" spans="1:66" s="19" customFormat="1" ht="16.5" x14ac:dyDescent="0.2">
      <c r="A5" s="177">
        <v>1.1000000000000001</v>
      </c>
      <c r="B5" s="35"/>
      <c r="C5" s="36" t="s">
        <v>14</v>
      </c>
      <c r="D5" s="37"/>
      <c r="E5" s="38"/>
      <c r="F5" s="240"/>
      <c r="G5" s="122"/>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row>
    <row r="6" spans="1:66" s="19" customFormat="1" ht="56.25" customHeight="1" x14ac:dyDescent="0.2">
      <c r="A6" s="177"/>
      <c r="B6" s="39"/>
      <c r="C6" s="54" t="s">
        <v>211</v>
      </c>
      <c r="D6" s="41"/>
      <c r="E6" s="42"/>
      <c r="F6" s="241"/>
      <c r="G6" s="123"/>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row>
    <row r="7" spans="1:66" s="19" customFormat="1" ht="16.5" x14ac:dyDescent="0.2">
      <c r="A7" s="177"/>
      <c r="B7" s="35" t="s">
        <v>15</v>
      </c>
      <c r="C7" s="43" t="s">
        <v>16</v>
      </c>
      <c r="D7" s="44" t="s">
        <v>5</v>
      </c>
      <c r="E7" s="45">
        <v>100</v>
      </c>
      <c r="F7" s="240"/>
      <c r="G7" s="131">
        <f>SUM(E7*F7)</f>
        <v>0</v>
      </c>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row>
    <row r="8" spans="1:66" s="19" customFormat="1" ht="16.5" x14ac:dyDescent="0.2">
      <c r="A8" s="177">
        <v>1.2</v>
      </c>
      <c r="B8" s="35"/>
      <c r="C8" s="36" t="s">
        <v>17</v>
      </c>
      <c r="D8" s="37"/>
      <c r="E8" s="38"/>
      <c r="F8" s="240"/>
      <c r="G8" s="122"/>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row>
    <row r="9" spans="1:66" s="19" customFormat="1" ht="49.5" x14ac:dyDescent="0.2">
      <c r="A9" s="177"/>
      <c r="B9" s="39"/>
      <c r="C9" s="54" t="s">
        <v>206</v>
      </c>
      <c r="D9" s="41"/>
      <c r="E9" s="42"/>
      <c r="F9" s="241"/>
      <c r="G9" s="123"/>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row>
    <row r="10" spans="1:66" s="24" customFormat="1" ht="16.5" x14ac:dyDescent="0.2">
      <c r="A10" s="177"/>
      <c r="B10" s="35" t="s">
        <v>204</v>
      </c>
      <c r="C10" s="47" t="s">
        <v>18</v>
      </c>
      <c r="D10" s="37" t="s">
        <v>5</v>
      </c>
      <c r="E10" s="45">
        <v>16</v>
      </c>
      <c r="F10" s="240"/>
      <c r="G10" s="131">
        <f>SUM(E10*F10)</f>
        <v>0</v>
      </c>
    </row>
    <row r="11" spans="1:66" s="21" customFormat="1" ht="16.5" x14ac:dyDescent="0.2">
      <c r="A11" s="177" t="s">
        <v>205</v>
      </c>
      <c r="B11" s="35" t="s">
        <v>19</v>
      </c>
      <c r="C11" s="36" t="s">
        <v>20</v>
      </c>
      <c r="D11" s="37"/>
      <c r="E11" s="45"/>
      <c r="F11" s="240"/>
      <c r="G11" s="122"/>
    </row>
    <row r="12" spans="1:66" s="15" customFormat="1" ht="49.5" x14ac:dyDescent="0.2">
      <c r="A12" s="177"/>
      <c r="B12" s="39"/>
      <c r="C12" s="54" t="s">
        <v>407</v>
      </c>
      <c r="D12" s="37"/>
      <c r="E12" s="45"/>
      <c r="F12" s="240"/>
      <c r="G12" s="122"/>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row>
    <row r="13" spans="1:66" s="15" customFormat="1" ht="14.25" customHeight="1" x14ac:dyDescent="0.2">
      <c r="A13" s="177"/>
      <c r="B13" s="39"/>
      <c r="C13" s="43" t="s">
        <v>21</v>
      </c>
      <c r="D13" s="37" t="s">
        <v>5</v>
      </c>
      <c r="E13" s="45">
        <v>100</v>
      </c>
      <c r="F13" s="240"/>
      <c r="G13" s="131">
        <f>SUM(E13*F13)</f>
        <v>0</v>
      </c>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row>
    <row r="14" spans="1:66" s="15" customFormat="1" ht="16.5" x14ac:dyDescent="0.2">
      <c r="A14" s="178" t="s">
        <v>207</v>
      </c>
      <c r="B14" s="50"/>
      <c r="C14" s="51" t="s">
        <v>314</v>
      </c>
      <c r="D14" s="52"/>
      <c r="E14" s="45"/>
      <c r="F14" s="240"/>
      <c r="G14" s="122"/>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row>
    <row r="15" spans="1:66" ht="48.75" customHeight="1" x14ac:dyDescent="0.2">
      <c r="A15" s="178"/>
      <c r="B15" s="53"/>
      <c r="C15" s="54" t="s">
        <v>406</v>
      </c>
      <c r="D15" s="55"/>
      <c r="E15" s="45"/>
      <c r="F15" s="240"/>
      <c r="G15" s="124"/>
    </row>
    <row r="16" spans="1:66" ht="16.5" x14ac:dyDescent="0.2">
      <c r="A16" s="178"/>
      <c r="B16" s="53"/>
      <c r="C16" s="46"/>
      <c r="D16" s="52" t="s">
        <v>5</v>
      </c>
      <c r="E16" s="45">
        <v>8</v>
      </c>
      <c r="F16" s="240"/>
      <c r="G16" s="131">
        <f>SUM(E16*F16)</f>
        <v>0</v>
      </c>
    </row>
    <row r="17" spans="1:66" ht="16.5" x14ac:dyDescent="0.2">
      <c r="A17" s="178" t="s">
        <v>208</v>
      </c>
      <c r="B17" s="39"/>
      <c r="C17" s="56" t="s">
        <v>120</v>
      </c>
      <c r="D17" s="37"/>
      <c r="E17" s="45"/>
      <c r="F17" s="240"/>
      <c r="G17" s="150"/>
    </row>
    <row r="18" spans="1:66" ht="30.75" customHeight="1" x14ac:dyDescent="0.2">
      <c r="A18" s="177"/>
      <c r="B18" s="118"/>
      <c r="C18" s="57" t="s">
        <v>121</v>
      </c>
      <c r="D18" s="37"/>
      <c r="E18" s="45"/>
      <c r="F18" s="242"/>
      <c r="G18" s="150"/>
    </row>
    <row r="19" spans="1:66" ht="16.5" x14ac:dyDescent="0.2">
      <c r="A19" s="177"/>
      <c r="B19" s="118"/>
      <c r="C19" s="58" t="s">
        <v>122</v>
      </c>
      <c r="D19" s="37" t="s">
        <v>5</v>
      </c>
      <c r="E19" s="59">
        <v>2</v>
      </c>
      <c r="F19" s="243"/>
      <c r="G19" s="131">
        <f>SUM(E19*F19)</f>
        <v>0</v>
      </c>
    </row>
    <row r="20" spans="1:66" ht="16.5" x14ac:dyDescent="0.2">
      <c r="A20" s="178" t="s">
        <v>209</v>
      </c>
      <c r="B20" s="39"/>
      <c r="C20" s="56" t="s">
        <v>123</v>
      </c>
      <c r="D20" s="37"/>
      <c r="E20" s="45"/>
      <c r="F20" s="242"/>
      <c r="G20" s="150"/>
    </row>
    <row r="21" spans="1:66" ht="32.25" customHeight="1" x14ac:dyDescent="0.2">
      <c r="A21" s="177"/>
      <c r="B21" s="118"/>
      <c r="C21" s="57" t="s">
        <v>124</v>
      </c>
      <c r="D21" s="37"/>
      <c r="E21" s="45"/>
      <c r="F21" s="242"/>
      <c r="G21" s="150"/>
    </row>
    <row r="22" spans="1:66" ht="16.5" x14ac:dyDescent="0.2">
      <c r="A22" s="177"/>
      <c r="B22" s="118"/>
      <c r="C22" s="58" t="s">
        <v>125</v>
      </c>
      <c r="D22" s="37" t="s">
        <v>5</v>
      </c>
      <c r="E22" s="59">
        <v>2</v>
      </c>
      <c r="F22" s="243"/>
      <c r="G22" s="131">
        <f>SUM(E22*F22)</f>
        <v>0</v>
      </c>
    </row>
    <row r="23" spans="1:66" ht="16.5" x14ac:dyDescent="0.2">
      <c r="A23" s="178" t="s">
        <v>210</v>
      </c>
      <c r="B23" s="39"/>
      <c r="C23" s="56" t="s">
        <v>126</v>
      </c>
      <c r="D23" s="37"/>
      <c r="E23" s="45"/>
      <c r="F23" s="242"/>
      <c r="G23" s="150"/>
    </row>
    <row r="24" spans="1:66" ht="33" x14ac:dyDescent="0.2">
      <c r="A24" s="177"/>
      <c r="B24" s="118"/>
      <c r="C24" s="57" t="s">
        <v>127</v>
      </c>
      <c r="D24" s="37"/>
      <c r="E24" s="45"/>
      <c r="F24" s="242"/>
      <c r="G24" s="150"/>
    </row>
    <row r="25" spans="1:66" ht="16.5" x14ac:dyDescent="0.2">
      <c r="A25" s="177"/>
      <c r="B25" s="118"/>
      <c r="C25" s="58" t="s">
        <v>128</v>
      </c>
      <c r="D25" s="37" t="s">
        <v>5</v>
      </c>
      <c r="E25" s="59">
        <v>2</v>
      </c>
      <c r="F25" s="243"/>
      <c r="G25" s="131">
        <f>SUM(E25*F25)</f>
        <v>0</v>
      </c>
    </row>
    <row r="26" spans="1:66" ht="21.75" customHeight="1" x14ac:dyDescent="0.2">
      <c r="A26" s="179"/>
      <c r="B26" s="60"/>
      <c r="C26" s="61" t="s">
        <v>113</v>
      </c>
      <c r="D26" s="62"/>
      <c r="E26" s="63"/>
      <c r="F26" s="244"/>
      <c r="G26" s="125"/>
    </row>
    <row r="27" spans="1:66" ht="66" x14ac:dyDescent="0.2">
      <c r="A27" s="180"/>
      <c r="B27" s="35"/>
      <c r="C27" s="51" t="s">
        <v>429</v>
      </c>
      <c r="D27" s="64"/>
      <c r="E27" s="59"/>
      <c r="F27" s="240"/>
      <c r="G27" s="126"/>
    </row>
    <row r="28" spans="1:66" ht="21" customHeight="1" x14ac:dyDescent="0.2">
      <c r="A28" s="181"/>
      <c r="B28" s="66">
        <v>2</v>
      </c>
      <c r="C28" s="67" t="s">
        <v>22</v>
      </c>
      <c r="D28" s="68"/>
      <c r="E28" s="69"/>
      <c r="F28" s="245"/>
      <c r="G28" s="127"/>
    </row>
    <row r="29" spans="1:66" ht="16.5" x14ac:dyDescent="0.2">
      <c r="A29" s="182">
        <v>2.1</v>
      </c>
      <c r="B29" s="53" t="s">
        <v>241</v>
      </c>
      <c r="C29" s="70" t="s">
        <v>242</v>
      </c>
      <c r="D29" s="64"/>
      <c r="E29" s="59"/>
      <c r="F29" s="240"/>
      <c r="G29" s="126"/>
    </row>
    <row r="30" spans="1:66" ht="273.75" customHeight="1" x14ac:dyDescent="0.2">
      <c r="A30" s="180"/>
      <c r="B30" s="35"/>
      <c r="C30" s="54" t="s">
        <v>409</v>
      </c>
      <c r="D30" s="71"/>
      <c r="E30" s="59"/>
      <c r="F30" s="240"/>
      <c r="G30" s="131"/>
    </row>
    <row r="31" spans="1:66" s="219" customFormat="1" ht="17.25" customHeight="1" x14ac:dyDescent="0.2">
      <c r="A31" s="180"/>
      <c r="B31" s="39" t="s">
        <v>23</v>
      </c>
      <c r="C31" s="43" t="s">
        <v>371</v>
      </c>
      <c r="D31" s="217" t="s">
        <v>5</v>
      </c>
      <c r="E31" s="218">
        <v>1</v>
      </c>
      <c r="F31" s="246"/>
      <c r="G31" s="131">
        <f>SUM(E31*F31)</f>
        <v>0</v>
      </c>
      <c r="H31" s="220"/>
      <c r="I31" s="220"/>
      <c r="J31" s="220"/>
      <c r="K31" s="220"/>
      <c r="L31" s="220"/>
      <c r="M31" s="220"/>
      <c r="N31" s="220"/>
      <c r="O31" s="220"/>
      <c r="P31" s="220"/>
      <c r="Q31" s="220"/>
      <c r="R31" s="220"/>
      <c r="S31" s="220"/>
      <c r="T31" s="220"/>
      <c r="U31" s="220"/>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row>
    <row r="32" spans="1:66" s="219" customFormat="1" ht="17.25" customHeight="1" x14ac:dyDescent="0.2">
      <c r="A32" s="180"/>
      <c r="B32" s="39" t="s">
        <v>236</v>
      </c>
      <c r="C32" s="43" t="s">
        <v>372</v>
      </c>
      <c r="D32" s="217" t="s">
        <v>5</v>
      </c>
      <c r="E32" s="218">
        <v>1</v>
      </c>
      <c r="F32" s="246"/>
      <c r="G32" s="131">
        <f>SUM(E32*F32)</f>
        <v>0</v>
      </c>
      <c r="H32" s="220"/>
      <c r="I32" s="220"/>
      <c r="J32" s="220"/>
      <c r="K32" s="220"/>
      <c r="L32" s="220"/>
      <c r="M32" s="220"/>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row>
    <row r="33" spans="1:66" s="219" customFormat="1" ht="17.25" customHeight="1" x14ac:dyDescent="0.2">
      <c r="A33" s="180"/>
      <c r="B33" s="39" t="s">
        <v>237</v>
      </c>
      <c r="C33" s="43" t="s">
        <v>374</v>
      </c>
      <c r="D33" s="217" t="s">
        <v>5</v>
      </c>
      <c r="E33" s="218">
        <v>1</v>
      </c>
      <c r="F33" s="246"/>
      <c r="G33" s="131">
        <f>SUM(E33*F33)</f>
        <v>0</v>
      </c>
      <c r="H33" s="220"/>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row>
    <row r="34" spans="1:66" s="219" customFormat="1" ht="17.25" customHeight="1" x14ac:dyDescent="0.2">
      <c r="A34" s="180"/>
      <c r="B34" s="39" t="s">
        <v>238</v>
      </c>
      <c r="C34" s="43" t="s">
        <v>373</v>
      </c>
      <c r="D34" s="217" t="s">
        <v>5</v>
      </c>
      <c r="E34" s="218">
        <v>1</v>
      </c>
      <c r="F34" s="246"/>
      <c r="G34" s="131">
        <f>SUM(E34*F34)</f>
        <v>0</v>
      </c>
      <c r="H34" s="220"/>
      <c r="I34" s="220"/>
      <c r="J34" s="220"/>
      <c r="K34" s="220"/>
      <c r="L34" s="22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row>
    <row r="35" spans="1:66" ht="16.5" x14ac:dyDescent="0.2">
      <c r="A35" s="182" t="s">
        <v>239</v>
      </c>
      <c r="B35" s="53" t="s">
        <v>240</v>
      </c>
      <c r="C35" s="70" t="s">
        <v>117</v>
      </c>
      <c r="D35" s="44"/>
      <c r="E35" s="59"/>
      <c r="F35" s="240"/>
      <c r="G35" s="131"/>
    </row>
    <row r="36" spans="1:66" ht="45.75" customHeight="1" x14ac:dyDescent="0.2">
      <c r="A36" s="182"/>
      <c r="B36" s="53"/>
      <c r="C36" s="40" t="s">
        <v>285</v>
      </c>
      <c r="D36" s="44"/>
      <c r="E36" s="59"/>
      <c r="F36" s="240"/>
      <c r="G36" s="131"/>
    </row>
    <row r="37" spans="1:66" ht="16.5" x14ac:dyDescent="0.2">
      <c r="A37" s="180"/>
      <c r="B37" s="35"/>
      <c r="C37" s="40" t="s">
        <v>286</v>
      </c>
      <c r="D37" s="44"/>
      <c r="E37" s="59"/>
      <c r="F37" s="240"/>
      <c r="G37" s="126"/>
    </row>
    <row r="38" spans="1:66" ht="16.5" x14ac:dyDescent="0.2">
      <c r="A38" s="180"/>
      <c r="B38" s="35" t="s">
        <v>284</v>
      </c>
      <c r="C38" s="56" t="s">
        <v>287</v>
      </c>
      <c r="D38" s="44"/>
      <c r="E38" s="59"/>
      <c r="F38" s="240"/>
      <c r="G38" s="126"/>
    </row>
    <row r="39" spans="1:66" ht="33" x14ac:dyDescent="0.2">
      <c r="A39" s="180"/>
      <c r="B39" s="35"/>
      <c r="C39" s="40" t="s">
        <v>370</v>
      </c>
      <c r="D39" s="44"/>
      <c r="E39" s="59"/>
      <c r="F39" s="240"/>
      <c r="G39" s="126"/>
    </row>
    <row r="40" spans="1:66" ht="16.5" x14ac:dyDescent="0.2">
      <c r="A40" s="180"/>
      <c r="B40" s="35" t="s">
        <v>116</v>
      </c>
      <c r="C40" s="56" t="s">
        <v>288</v>
      </c>
      <c r="D40" s="44"/>
      <c r="E40" s="59"/>
      <c r="F40" s="240"/>
      <c r="G40" s="126"/>
    </row>
    <row r="41" spans="1:66" ht="47.25" customHeight="1" x14ac:dyDescent="0.2">
      <c r="A41" s="180"/>
      <c r="B41" s="35"/>
      <c r="C41" s="40" t="s">
        <v>289</v>
      </c>
      <c r="D41" s="44"/>
      <c r="E41" s="59"/>
      <c r="F41" s="240"/>
      <c r="G41" s="126"/>
    </row>
    <row r="42" spans="1:66" ht="16.5" x14ac:dyDescent="0.2">
      <c r="A42" s="180"/>
      <c r="B42" s="35" t="s">
        <v>290</v>
      </c>
      <c r="C42" s="40" t="s">
        <v>291</v>
      </c>
      <c r="D42" s="44"/>
      <c r="E42" s="59"/>
      <c r="F42" s="240"/>
      <c r="G42" s="126"/>
    </row>
    <row r="43" spans="1:66" ht="18.75" customHeight="1" x14ac:dyDescent="0.2">
      <c r="A43" s="180"/>
      <c r="B43" s="35"/>
      <c r="C43" s="40" t="s">
        <v>296</v>
      </c>
      <c r="D43" s="44" t="s">
        <v>5</v>
      </c>
      <c r="E43" s="59">
        <v>1</v>
      </c>
      <c r="F43" s="240"/>
      <c r="G43" s="126"/>
    </row>
    <row r="44" spans="1:66" ht="16.5" x14ac:dyDescent="0.2">
      <c r="A44" s="180"/>
      <c r="B44" s="35" t="s">
        <v>292</v>
      </c>
      <c r="C44" s="40" t="s">
        <v>293</v>
      </c>
      <c r="D44" s="44" t="s">
        <v>5</v>
      </c>
      <c r="E44" s="59">
        <v>1</v>
      </c>
      <c r="F44" s="240"/>
      <c r="G44" s="126"/>
    </row>
    <row r="45" spans="1:66" s="15" customFormat="1" ht="66" x14ac:dyDescent="0.2">
      <c r="A45" s="180"/>
      <c r="B45" s="35"/>
      <c r="C45" s="40" t="s">
        <v>297</v>
      </c>
      <c r="D45" s="44"/>
      <c r="E45" s="59"/>
      <c r="F45" s="240"/>
      <c r="G45" s="126"/>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row>
    <row r="46" spans="1:66" s="15" customFormat="1" ht="16.5" x14ac:dyDescent="0.2">
      <c r="A46" s="180"/>
      <c r="B46" s="35" t="s">
        <v>294</v>
      </c>
      <c r="C46" s="40" t="s">
        <v>295</v>
      </c>
      <c r="D46" s="44" t="s">
        <v>5</v>
      </c>
      <c r="E46" s="59">
        <v>1</v>
      </c>
      <c r="F46" s="240"/>
      <c r="G46" s="126"/>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row>
    <row r="47" spans="1:66" s="15" customFormat="1" ht="49.5" x14ac:dyDescent="0.2">
      <c r="A47" s="180"/>
      <c r="B47" s="35"/>
      <c r="C47" s="40" t="s">
        <v>299</v>
      </c>
      <c r="D47" s="44"/>
      <c r="E47" s="59"/>
      <c r="F47" s="240"/>
      <c r="G47" s="126"/>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row>
    <row r="48" spans="1:66" s="15" customFormat="1" ht="33" x14ac:dyDescent="0.2">
      <c r="A48" s="180"/>
      <c r="B48" s="35"/>
      <c r="C48" s="40" t="s">
        <v>298</v>
      </c>
      <c r="D48" s="44"/>
      <c r="E48" s="59"/>
      <c r="F48" s="240"/>
      <c r="G48" s="126"/>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row>
    <row r="49" spans="1:66" s="15" customFormat="1" ht="16.5" x14ac:dyDescent="0.2">
      <c r="A49" s="180"/>
      <c r="B49" s="35"/>
      <c r="C49" s="40" t="s">
        <v>307</v>
      </c>
      <c r="D49" s="44"/>
      <c r="E49" s="59"/>
      <c r="F49" s="240"/>
      <c r="G49" s="126"/>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row>
    <row r="50" spans="1:66" s="15" customFormat="1" ht="16.5" x14ac:dyDescent="0.2">
      <c r="A50" s="180"/>
      <c r="B50" s="35" t="s">
        <v>300</v>
      </c>
      <c r="C50" s="40" t="s">
        <v>301</v>
      </c>
      <c r="D50" s="44" t="s">
        <v>5</v>
      </c>
      <c r="E50" s="59">
        <v>3</v>
      </c>
      <c r="F50" s="240"/>
      <c r="G50" s="126"/>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row>
    <row r="51" spans="1:66" s="15" customFormat="1" ht="33" x14ac:dyDescent="0.2">
      <c r="A51" s="180"/>
      <c r="B51" s="35"/>
      <c r="C51" s="40" t="s">
        <v>302</v>
      </c>
      <c r="D51" s="44"/>
      <c r="E51" s="59"/>
      <c r="F51" s="240"/>
      <c r="G51" s="126"/>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row>
    <row r="52" spans="1:66" s="15" customFormat="1" ht="16.5" x14ac:dyDescent="0.2">
      <c r="A52" s="180"/>
      <c r="B52" s="35" t="s">
        <v>303</v>
      </c>
      <c r="C52" s="40" t="s">
        <v>304</v>
      </c>
      <c r="D52" s="44" t="s">
        <v>5</v>
      </c>
      <c r="E52" s="59">
        <v>1</v>
      </c>
      <c r="F52" s="240"/>
      <c r="G52" s="126"/>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row>
    <row r="53" spans="1:66" s="15" customFormat="1" ht="33" x14ac:dyDescent="0.2">
      <c r="A53" s="180"/>
      <c r="B53" s="35"/>
      <c r="C53" s="40" t="s">
        <v>302</v>
      </c>
      <c r="D53" s="44"/>
      <c r="E53" s="59"/>
      <c r="F53" s="240"/>
      <c r="G53" s="126"/>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row>
    <row r="54" spans="1:66" s="15" customFormat="1" ht="16.5" x14ac:dyDescent="0.2">
      <c r="A54" s="180"/>
      <c r="B54" s="35" t="s">
        <v>305</v>
      </c>
      <c r="C54" s="40" t="s">
        <v>306</v>
      </c>
      <c r="D54" s="44" t="s">
        <v>5</v>
      </c>
      <c r="E54" s="59">
        <v>1</v>
      </c>
      <c r="F54" s="240"/>
      <c r="G54" s="126"/>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row>
    <row r="55" spans="1:66" s="15" customFormat="1" ht="33" x14ac:dyDescent="0.2">
      <c r="A55" s="180"/>
      <c r="B55" s="35"/>
      <c r="C55" s="40" t="s">
        <v>302</v>
      </c>
      <c r="D55" s="44"/>
      <c r="E55" s="59"/>
      <c r="F55" s="240"/>
      <c r="G55" s="126"/>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row>
    <row r="56" spans="1:66" s="15" customFormat="1" ht="16.5" x14ac:dyDescent="0.2">
      <c r="A56" s="180"/>
      <c r="B56" s="35"/>
      <c r="C56" s="56" t="s">
        <v>308</v>
      </c>
      <c r="D56" s="44"/>
      <c r="E56" s="59"/>
      <c r="F56" s="240"/>
      <c r="G56" s="131"/>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row>
    <row r="57" spans="1:66" ht="20.25" customHeight="1" x14ac:dyDescent="0.2">
      <c r="A57" s="180"/>
      <c r="B57" s="35"/>
      <c r="C57" s="48" t="s">
        <v>309</v>
      </c>
      <c r="D57" s="44" t="s">
        <v>369</v>
      </c>
      <c r="E57" s="59">
        <v>1</v>
      </c>
      <c r="F57" s="247"/>
      <c r="G57" s="131">
        <f>SUM(E57*F57)</f>
        <v>0</v>
      </c>
    </row>
    <row r="58" spans="1:66" ht="16.5" x14ac:dyDescent="0.2">
      <c r="A58" s="182" t="s">
        <v>243</v>
      </c>
      <c r="B58" s="53" t="s">
        <v>244</v>
      </c>
      <c r="C58" s="70" t="s">
        <v>245</v>
      </c>
      <c r="D58" s="44"/>
      <c r="E58" s="59"/>
      <c r="F58" s="240"/>
      <c r="G58" s="131"/>
    </row>
    <row r="59" spans="1:66" ht="49.5" x14ac:dyDescent="0.2">
      <c r="A59" s="180"/>
      <c r="B59" s="35"/>
      <c r="C59" s="40" t="s">
        <v>310</v>
      </c>
      <c r="D59" s="44"/>
      <c r="E59" s="59"/>
      <c r="F59" s="240"/>
      <c r="G59" s="131"/>
    </row>
    <row r="60" spans="1:66" ht="19.5" customHeight="1" x14ac:dyDescent="0.2">
      <c r="A60" s="180"/>
      <c r="B60" s="35"/>
      <c r="C60" s="48" t="s">
        <v>311</v>
      </c>
      <c r="D60" s="44" t="s">
        <v>369</v>
      </c>
      <c r="E60" s="59">
        <v>1</v>
      </c>
      <c r="F60" s="247"/>
      <c r="G60" s="131">
        <f>SUM(E60*F60)</f>
        <v>0</v>
      </c>
    </row>
    <row r="61" spans="1:66" ht="19.5" customHeight="1" x14ac:dyDescent="0.2">
      <c r="A61" s="182" t="s">
        <v>375</v>
      </c>
      <c r="B61" s="53" t="s">
        <v>376</v>
      </c>
      <c r="C61" s="70" t="s">
        <v>377</v>
      </c>
      <c r="D61" s="44"/>
      <c r="E61" s="59"/>
      <c r="F61" s="240"/>
      <c r="G61" s="131"/>
    </row>
    <row r="62" spans="1:66" ht="70.5" customHeight="1" x14ac:dyDescent="0.2">
      <c r="A62" s="180"/>
      <c r="B62" s="35"/>
      <c r="C62" s="40" t="s">
        <v>400</v>
      </c>
      <c r="D62" s="44"/>
      <c r="E62" s="59"/>
      <c r="F62" s="240"/>
      <c r="G62" s="131"/>
    </row>
    <row r="63" spans="1:66" ht="19.5" customHeight="1" x14ac:dyDescent="0.2">
      <c r="A63" s="180"/>
      <c r="B63" s="35"/>
      <c r="C63" s="48" t="s">
        <v>378</v>
      </c>
      <c r="D63" s="44" t="s">
        <v>5</v>
      </c>
      <c r="E63" s="59">
        <v>2</v>
      </c>
      <c r="F63" s="247"/>
      <c r="G63" s="131">
        <f>SUM(E63*F63)</f>
        <v>0</v>
      </c>
    </row>
    <row r="64" spans="1:66" ht="16.5" x14ac:dyDescent="0.2">
      <c r="A64" s="182" t="s">
        <v>379</v>
      </c>
      <c r="B64" s="53" t="s">
        <v>380</v>
      </c>
      <c r="C64" s="70" t="s">
        <v>381</v>
      </c>
      <c r="D64" s="44"/>
      <c r="E64" s="59"/>
      <c r="F64" s="240"/>
      <c r="G64" s="131"/>
    </row>
    <row r="65" spans="1:7" ht="83.25" customHeight="1" x14ac:dyDescent="0.2">
      <c r="A65" s="180"/>
      <c r="B65" s="35"/>
      <c r="C65" s="40" t="s">
        <v>393</v>
      </c>
      <c r="D65" s="44"/>
      <c r="E65" s="59"/>
      <c r="F65" s="240"/>
      <c r="G65" s="126"/>
    </row>
    <row r="66" spans="1:7" ht="16.5" x14ac:dyDescent="0.2">
      <c r="A66" s="180"/>
      <c r="B66" s="35"/>
      <c r="C66" s="40" t="s">
        <v>394</v>
      </c>
      <c r="D66" s="44"/>
      <c r="E66" s="59"/>
      <c r="F66" s="240"/>
      <c r="G66" s="126"/>
    </row>
    <row r="67" spans="1:7" ht="16.5" x14ac:dyDescent="0.2">
      <c r="A67" s="180"/>
      <c r="B67" s="35"/>
      <c r="C67" s="40" t="s">
        <v>395</v>
      </c>
      <c r="D67" s="44"/>
      <c r="E67" s="59"/>
      <c r="F67" s="240"/>
      <c r="G67" s="126"/>
    </row>
    <row r="68" spans="1:7" ht="16.5" x14ac:dyDescent="0.2">
      <c r="A68" s="180"/>
      <c r="B68" s="35"/>
      <c r="C68" s="40" t="s">
        <v>399</v>
      </c>
      <c r="D68" s="44"/>
      <c r="E68" s="59"/>
      <c r="F68" s="240"/>
      <c r="G68" s="126"/>
    </row>
    <row r="69" spans="1:7" ht="16.5" x14ac:dyDescent="0.2">
      <c r="A69" s="180"/>
      <c r="B69" s="35"/>
      <c r="C69" s="40" t="s">
        <v>396</v>
      </c>
      <c r="D69" s="44"/>
      <c r="E69" s="59"/>
      <c r="F69" s="240"/>
      <c r="G69" s="131"/>
    </row>
    <row r="70" spans="1:7" ht="16.5" x14ac:dyDescent="0.2">
      <c r="A70" s="180"/>
      <c r="B70" s="35"/>
      <c r="C70" s="48" t="s">
        <v>382</v>
      </c>
      <c r="D70" s="44" t="s">
        <v>5</v>
      </c>
      <c r="E70" s="59">
        <v>12</v>
      </c>
      <c r="F70" s="247"/>
      <c r="G70" s="131">
        <f>SUM(E70*F70)</f>
        <v>0</v>
      </c>
    </row>
    <row r="71" spans="1:7" ht="16.5" x14ac:dyDescent="0.2">
      <c r="A71" s="182" t="s">
        <v>383</v>
      </c>
      <c r="B71" s="53" t="s">
        <v>384</v>
      </c>
      <c r="C71" s="70" t="s">
        <v>385</v>
      </c>
      <c r="D71" s="44"/>
      <c r="E71" s="59"/>
      <c r="F71" s="240"/>
      <c r="G71" s="131"/>
    </row>
    <row r="72" spans="1:7" ht="82.5" x14ac:dyDescent="0.2">
      <c r="A72" s="180"/>
      <c r="B72" s="35"/>
      <c r="C72" s="40" t="s">
        <v>392</v>
      </c>
      <c r="D72" s="44"/>
      <c r="E72" s="59"/>
      <c r="F72" s="240"/>
      <c r="G72" s="131"/>
    </row>
    <row r="73" spans="1:7" ht="16.5" x14ac:dyDescent="0.2">
      <c r="A73" s="180"/>
      <c r="B73" s="35"/>
      <c r="C73" s="40" t="s">
        <v>394</v>
      </c>
      <c r="D73" s="44"/>
      <c r="E73" s="59"/>
      <c r="F73" s="240"/>
      <c r="G73" s="131"/>
    </row>
    <row r="74" spans="1:7" ht="16.5" x14ac:dyDescent="0.2">
      <c r="A74" s="180"/>
      <c r="B74" s="35"/>
      <c r="C74" s="40" t="s">
        <v>395</v>
      </c>
      <c r="D74" s="44"/>
      <c r="E74" s="59"/>
      <c r="F74" s="240"/>
      <c r="G74" s="131"/>
    </row>
    <row r="75" spans="1:7" ht="16.5" x14ac:dyDescent="0.2">
      <c r="A75" s="180"/>
      <c r="B75" s="35"/>
      <c r="C75" s="40" t="s">
        <v>398</v>
      </c>
      <c r="D75" s="44"/>
      <c r="E75" s="59"/>
      <c r="F75" s="240"/>
      <c r="G75" s="131"/>
    </row>
    <row r="76" spans="1:7" ht="16.5" x14ac:dyDescent="0.2">
      <c r="A76" s="180"/>
      <c r="B76" s="35"/>
      <c r="C76" s="40" t="s">
        <v>397</v>
      </c>
      <c r="D76" s="44"/>
      <c r="E76" s="59"/>
      <c r="F76" s="240"/>
      <c r="G76" s="131"/>
    </row>
    <row r="77" spans="1:7" ht="16.5" x14ac:dyDescent="0.2">
      <c r="A77" s="180"/>
      <c r="B77" s="35"/>
      <c r="C77" s="48" t="s">
        <v>386</v>
      </c>
      <c r="D77" s="44" t="s">
        <v>5</v>
      </c>
      <c r="E77" s="59">
        <v>18</v>
      </c>
      <c r="F77" s="247"/>
      <c r="G77" s="131">
        <f>SUM(E77*F77)</f>
        <v>0</v>
      </c>
    </row>
    <row r="78" spans="1:7" ht="19.5" customHeight="1" x14ac:dyDescent="0.2">
      <c r="A78" s="182" t="s">
        <v>387</v>
      </c>
      <c r="B78" s="53" t="s">
        <v>388</v>
      </c>
      <c r="C78" s="70" t="s">
        <v>389</v>
      </c>
      <c r="D78" s="44"/>
      <c r="E78" s="59"/>
      <c r="F78" s="240"/>
      <c r="G78" s="131"/>
    </row>
    <row r="79" spans="1:7" ht="103.5" customHeight="1" x14ac:dyDescent="0.2">
      <c r="A79" s="180"/>
      <c r="B79" s="35"/>
      <c r="C79" s="40" t="s">
        <v>391</v>
      </c>
      <c r="D79" s="44"/>
      <c r="E79" s="59"/>
      <c r="F79" s="240"/>
      <c r="G79" s="131"/>
    </row>
    <row r="80" spans="1:7" ht="19.5" customHeight="1" x14ac:dyDescent="0.2">
      <c r="A80" s="180"/>
      <c r="B80" s="35"/>
      <c r="C80" s="48" t="s">
        <v>390</v>
      </c>
      <c r="D80" s="44" t="s">
        <v>5</v>
      </c>
      <c r="E80" s="59">
        <v>1</v>
      </c>
      <c r="F80" s="247"/>
      <c r="G80" s="131">
        <f>SUM(E80*F80)</f>
        <v>0</v>
      </c>
    </row>
    <row r="81" spans="1:66" ht="21.75" customHeight="1" x14ac:dyDescent="0.2">
      <c r="A81" s="181"/>
      <c r="B81" s="66">
        <v>3</v>
      </c>
      <c r="C81" s="67" t="s">
        <v>24</v>
      </c>
      <c r="D81" s="68"/>
      <c r="E81" s="69"/>
      <c r="F81" s="245"/>
      <c r="G81" s="127"/>
    </row>
    <row r="82" spans="1:66" ht="16.5" x14ac:dyDescent="0.2">
      <c r="A82" s="183">
        <v>3.1</v>
      </c>
      <c r="B82" s="49" t="s">
        <v>212</v>
      </c>
      <c r="C82" s="56" t="s">
        <v>25</v>
      </c>
      <c r="D82" s="64"/>
      <c r="E82" s="59"/>
      <c r="F82" s="240"/>
      <c r="G82" s="126"/>
    </row>
    <row r="83" spans="1:66" ht="171.75" customHeight="1" x14ac:dyDescent="0.2">
      <c r="A83" s="183"/>
      <c r="B83" s="72"/>
      <c r="C83" s="54" t="s">
        <v>318</v>
      </c>
      <c r="D83" s="64"/>
      <c r="E83" s="59"/>
      <c r="F83" s="240"/>
      <c r="G83" s="131"/>
    </row>
    <row r="84" spans="1:66" ht="14.25" customHeight="1" x14ac:dyDescent="0.2">
      <c r="A84" s="183"/>
      <c r="B84" s="72"/>
      <c r="C84" s="48" t="s">
        <v>317</v>
      </c>
      <c r="D84" s="111" t="s">
        <v>103</v>
      </c>
      <c r="E84" s="59">
        <v>2</v>
      </c>
      <c r="F84" s="240"/>
      <c r="G84" s="131">
        <f>SUM(E84*F84)</f>
        <v>0</v>
      </c>
    </row>
    <row r="85" spans="1:66" ht="15.75" customHeight="1" x14ac:dyDescent="0.2">
      <c r="A85" s="183" t="s">
        <v>316</v>
      </c>
      <c r="B85" s="49" t="s">
        <v>315</v>
      </c>
      <c r="C85" s="56" t="s">
        <v>319</v>
      </c>
      <c r="D85" s="64"/>
      <c r="E85" s="59"/>
      <c r="F85" s="240"/>
      <c r="G85" s="131"/>
    </row>
    <row r="86" spans="1:66" ht="53.25" customHeight="1" x14ac:dyDescent="0.2">
      <c r="A86" s="183"/>
      <c r="B86" s="72"/>
      <c r="C86" s="54" t="s">
        <v>320</v>
      </c>
      <c r="D86" s="64"/>
      <c r="E86" s="59"/>
      <c r="F86" s="240"/>
      <c r="G86" s="131"/>
    </row>
    <row r="87" spans="1:66" ht="14.25" customHeight="1" x14ac:dyDescent="0.2">
      <c r="A87" s="183"/>
      <c r="B87" s="72"/>
      <c r="C87" s="48" t="s">
        <v>411</v>
      </c>
      <c r="D87" s="111" t="s">
        <v>103</v>
      </c>
      <c r="E87" s="59">
        <v>2</v>
      </c>
      <c r="F87" s="240"/>
      <c r="G87" s="131">
        <f>SUM(E87*F87)</f>
        <v>0</v>
      </c>
    </row>
    <row r="88" spans="1:66" ht="18.75" customHeight="1" x14ac:dyDescent="0.2">
      <c r="A88" s="183" t="s">
        <v>321</v>
      </c>
      <c r="B88" s="49" t="s">
        <v>246</v>
      </c>
      <c r="C88" s="56" t="s">
        <v>25</v>
      </c>
      <c r="D88" s="75"/>
      <c r="E88" s="76"/>
      <c r="F88" s="240"/>
      <c r="G88" s="131"/>
    </row>
    <row r="89" spans="1:66" ht="173.25" customHeight="1" x14ac:dyDescent="0.2">
      <c r="A89" s="182"/>
      <c r="B89" s="72"/>
      <c r="C89" s="54" t="s">
        <v>322</v>
      </c>
      <c r="D89" s="75"/>
      <c r="E89" s="76"/>
      <c r="F89" s="240"/>
      <c r="G89" s="131"/>
    </row>
    <row r="90" spans="1:66" s="15" customFormat="1" ht="16.5" customHeight="1" x14ac:dyDescent="0.2">
      <c r="A90" s="183"/>
      <c r="B90" s="72"/>
      <c r="C90" s="48" t="s">
        <v>412</v>
      </c>
      <c r="D90" s="111" t="s">
        <v>103</v>
      </c>
      <c r="E90" s="59">
        <v>2</v>
      </c>
      <c r="F90" s="240"/>
      <c r="G90" s="131">
        <f>SUM(E90*F90)</f>
        <v>0</v>
      </c>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row>
    <row r="91" spans="1:66" ht="15" customHeight="1" x14ac:dyDescent="0.2">
      <c r="A91" s="182" t="s">
        <v>323</v>
      </c>
      <c r="B91" s="72" t="s">
        <v>247</v>
      </c>
      <c r="C91" s="56" t="s">
        <v>27</v>
      </c>
      <c r="D91" s="75"/>
      <c r="E91" s="76"/>
      <c r="F91" s="240"/>
      <c r="G91" s="131"/>
    </row>
    <row r="92" spans="1:66" ht="154.5" customHeight="1" x14ac:dyDescent="0.2">
      <c r="A92" s="182"/>
      <c r="B92" s="72"/>
      <c r="C92" s="54" t="s">
        <v>326</v>
      </c>
      <c r="D92" s="75"/>
      <c r="E92" s="76"/>
      <c r="F92" s="240"/>
      <c r="G92" s="131"/>
    </row>
    <row r="93" spans="1:66" ht="13.5" customHeight="1" x14ac:dyDescent="0.2">
      <c r="A93" s="182"/>
      <c r="B93" s="72"/>
      <c r="C93" s="48" t="s">
        <v>327</v>
      </c>
      <c r="D93" s="75" t="s">
        <v>103</v>
      </c>
      <c r="E93" s="76">
        <v>3</v>
      </c>
      <c r="F93" s="240"/>
      <c r="G93" s="131">
        <f>SUM(E93*F93)</f>
        <v>0</v>
      </c>
    </row>
    <row r="94" spans="1:66" ht="14.25" customHeight="1" x14ac:dyDescent="0.2">
      <c r="A94" s="182" t="s">
        <v>324</v>
      </c>
      <c r="B94" s="77" t="s">
        <v>26</v>
      </c>
      <c r="C94" s="56" t="s">
        <v>27</v>
      </c>
      <c r="D94" s="75"/>
      <c r="E94" s="76"/>
      <c r="F94" s="240"/>
      <c r="G94" s="131"/>
    </row>
    <row r="95" spans="1:66" ht="234" customHeight="1" x14ac:dyDescent="0.2">
      <c r="A95" s="182"/>
      <c r="B95" s="77"/>
      <c r="C95" s="54" t="s">
        <v>410</v>
      </c>
      <c r="D95" s="79"/>
      <c r="E95" s="76"/>
      <c r="F95" s="240"/>
      <c r="G95" s="131"/>
    </row>
    <row r="96" spans="1:66" ht="16.5" x14ac:dyDescent="0.2">
      <c r="A96" s="182"/>
      <c r="B96" s="72"/>
      <c r="C96" s="48" t="s">
        <v>249</v>
      </c>
      <c r="D96" s="111" t="s">
        <v>103</v>
      </c>
      <c r="E96" s="76">
        <v>4</v>
      </c>
      <c r="F96" s="240"/>
      <c r="G96" s="131">
        <f>SUM(E96*F96)</f>
        <v>0</v>
      </c>
    </row>
    <row r="97" spans="1:66" ht="16.5" x14ac:dyDescent="0.2">
      <c r="A97" s="182" t="s">
        <v>325</v>
      </c>
      <c r="B97" s="77" t="s">
        <v>248</v>
      </c>
      <c r="C97" s="56" t="s">
        <v>25</v>
      </c>
      <c r="D97" s="75"/>
      <c r="E97" s="76"/>
      <c r="F97" s="240"/>
      <c r="G97" s="131"/>
    </row>
    <row r="98" spans="1:66" s="15" customFormat="1" ht="134.25" customHeight="1" x14ac:dyDescent="0.2">
      <c r="A98" s="183"/>
      <c r="B98" s="77"/>
      <c r="C98" s="54" t="s">
        <v>328</v>
      </c>
      <c r="D98" s="79"/>
      <c r="E98" s="76"/>
      <c r="F98" s="240"/>
      <c r="G98" s="131"/>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row>
    <row r="99" spans="1:66" s="15" customFormat="1" ht="16.5" x14ac:dyDescent="0.2">
      <c r="A99" s="183"/>
      <c r="B99" s="72"/>
      <c r="C99" s="48" t="s">
        <v>329</v>
      </c>
      <c r="D99" s="111" t="s">
        <v>103</v>
      </c>
      <c r="E99" s="76">
        <v>1</v>
      </c>
      <c r="F99" s="240"/>
      <c r="G99" s="131">
        <f>SUM(E99*F99)</f>
        <v>0</v>
      </c>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row>
    <row r="100" spans="1:66" ht="16.5" x14ac:dyDescent="0.2">
      <c r="A100" s="182" t="s">
        <v>250</v>
      </c>
      <c r="B100" s="72" t="s">
        <v>28</v>
      </c>
      <c r="C100" s="56" t="s">
        <v>29</v>
      </c>
      <c r="D100" s="75"/>
      <c r="E100" s="76"/>
      <c r="F100" s="240"/>
      <c r="G100" s="126"/>
    </row>
    <row r="101" spans="1:66" ht="205.5" customHeight="1" x14ac:dyDescent="0.2">
      <c r="A101" s="182"/>
      <c r="B101" s="72"/>
      <c r="C101" s="54" t="s">
        <v>331</v>
      </c>
      <c r="D101" s="75"/>
      <c r="E101" s="76"/>
      <c r="F101" s="240"/>
      <c r="G101" s="131"/>
    </row>
    <row r="102" spans="1:66" ht="16.5" x14ac:dyDescent="0.2">
      <c r="A102" s="182"/>
      <c r="B102" s="72"/>
      <c r="C102" s="48" t="s">
        <v>330</v>
      </c>
      <c r="D102" s="111" t="s">
        <v>103</v>
      </c>
      <c r="E102" s="76">
        <v>4</v>
      </c>
      <c r="F102" s="240"/>
      <c r="G102" s="131">
        <f>SUM(E102*F102)</f>
        <v>0</v>
      </c>
    </row>
    <row r="103" spans="1:66" ht="16.5" x14ac:dyDescent="0.2">
      <c r="A103" s="182" t="s">
        <v>254</v>
      </c>
      <c r="B103" s="72" t="s">
        <v>252</v>
      </c>
      <c r="C103" s="56" t="s">
        <v>253</v>
      </c>
      <c r="D103" s="111"/>
      <c r="E103" s="76"/>
      <c r="F103" s="240"/>
      <c r="G103" s="131"/>
    </row>
    <row r="104" spans="1:66" ht="99" x14ac:dyDescent="0.2">
      <c r="A104" s="182"/>
      <c r="B104" s="72"/>
      <c r="C104" s="40" t="s">
        <v>332</v>
      </c>
      <c r="D104" s="111"/>
      <c r="E104" s="76"/>
      <c r="F104" s="240"/>
      <c r="G104" s="131"/>
    </row>
    <row r="105" spans="1:66" ht="16.5" x14ac:dyDescent="0.2">
      <c r="A105" s="182"/>
      <c r="B105" s="72"/>
      <c r="C105" s="48" t="s">
        <v>413</v>
      </c>
      <c r="D105" s="111" t="s">
        <v>103</v>
      </c>
      <c r="E105" s="76">
        <v>4</v>
      </c>
      <c r="F105" s="240"/>
      <c r="G105" s="131">
        <f>SUM(E105*F105)</f>
        <v>0</v>
      </c>
    </row>
    <row r="106" spans="1:66" ht="16.5" x14ac:dyDescent="0.2">
      <c r="A106" s="182" t="s">
        <v>256</v>
      </c>
      <c r="B106" s="72" t="s">
        <v>255</v>
      </c>
      <c r="C106" s="56" t="s">
        <v>253</v>
      </c>
      <c r="D106" s="111"/>
      <c r="E106" s="76"/>
      <c r="F106" s="240"/>
      <c r="G106" s="126"/>
    </row>
    <row r="107" spans="1:66" ht="99" x14ac:dyDescent="0.2">
      <c r="A107" s="182"/>
      <c r="B107" s="72"/>
      <c r="C107" s="40" t="s">
        <v>333</v>
      </c>
      <c r="D107" s="111"/>
      <c r="E107" s="76"/>
      <c r="F107" s="240"/>
      <c r="G107" s="131"/>
    </row>
    <row r="108" spans="1:66" ht="16.5" x14ac:dyDescent="0.2">
      <c r="A108" s="182"/>
      <c r="B108" s="72"/>
      <c r="C108" s="48" t="s">
        <v>414</v>
      </c>
      <c r="D108" s="111" t="s">
        <v>103</v>
      </c>
      <c r="E108" s="76">
        <v>4</v>
      </c>
      <c r="F108" s="240"/>
      <c r="G108" s="131">
        <f>SUM(E108*F108)</f>
        <v>0</v>
      </c>
    </row>
    <row r="109" spans="1:66" ht="16.5" x14ac:dyDescent="0.2">
      <c r="A109" s="214" t="s">
        <v>261</v>
      </c>
      <c r="B109" s="77" t="s">
        <v>257</v>
      </c>
      <c r="C109" s="70" t="s">
        <v>251</v>
      </c>
      <c r="D109" s="75"/>
      <c r="E109" s="76"/>
      <c r="F109" s="240"/>
      <c r="G109" s="131"/>
    </row>
    <row r="110" spans="1:66" ht="209.25" customHeight="1" x14ac:dyDescent="0.2">
      <c r="A110" s="182"/>
      <c r="B110" s="72"/>
      <c r="C110" s="54" t="s">
        <v>334</v>
      </c>
      <c r="D110" s="75"/>
      <c r="E110" s="76"/>
      <c r="F110" s="240"/>
      <c r="G110" s="131"/>
    </row>
    <row r="111" spans="1:66" ht="32.25" customHeight="1" x14ac:dyDescent="0.2">
      <c r="A111" s="182"/>
      <c r="B111" s="72"/>
      <c r="C111" s="70" t="s">
        <v>109</v>
      </c>
      <c r="D111" s="75"/>
      <c r="E111" s="76"/>
      <c r="F111" s="240"/>
      <c r="G111" s="131"/>
    </row>
    <row r="112" spans="1:66" ht="16.5" x14ac:dyDescent="0.2">
      <c r="A112" s="182"/>
      <c r="B112" s="72" t="s">
        <v>30</v>
      </c>
      <c r="C112" s="215" t="s">
        <v>335</v>
      </c>
      <c r="D112" s="44" t="s">
        <v>5</v>
      </c>
      <c r="E112" s="59">
        <v>1</v>
      </c>
      <c r="F112" s="240"/>
      <c r="G112" s="131">
        <f>F112*E112</f>
        <v>0</v>
      </c>
    </row>
    <row r="113" spans="1:66" ht="16.5" x14ac:dyDescent="0.2">
      <c r="A113" s="182"/>
      <c r="B113" s="72" t="s">
        <v>31</v>
      </c>
      <c r="C113" s="215" t="s">
        <v>336</v>
      </c>
      <c r="D113" s="44" t="s">
        <v>5</v>
      </c>
      <c r="E113" s="59">
        <v>2</v>
      </c>
      <c r="F113" s="240"/>
      <c r="G113" s="131">
        <f>F113*E113</f>
        <v>0</v>
      </c>
    </row>
    <row r="114" spans="1:66" ht="16.5" x14ac:dyDescent="0.2">
      <c r="A114" s="182"/>
      <c r="B114" s="72" t="s">
        <v>258</v>
      </c>
      <c r="C114" s="215" t="s">
        <v>337</v>
      </c>
      <c r="D114" s="44" t="s">
        <v>5</v>
      </c>
      <c r="E114" s="59">
        <v>1</v>
      </c>
      <c r="F114" s="240"/>
      <c r="G114" s="131">
        <f>F114*E114</f>
        <v>0</v>
      </c>
    </row>
    <row r="115" spans="1:66" s="15" customFormat="1" ht="19.5" customHeight="1" x14ac:dyDescent="0.2">
      <c r="A115" s="214" t="s">
        <v>264</v>
      </c>
      <c r="B115" s="53" t="s">
        <v>257</v>
      </c>
      <c r="C115" s="70" t="s">
        <v>338</v>
      </c>
      <c r="D115" s="75"/>
      <c r="E115" s="76"/>
      <c r="F115" s="240"/>
      <c r="G115" s="126"/>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row>
    <row r="116" spans="1:66" ht="188.25" customHeight="1" x14ac:dyDescent="0.2">
      <c r="A116" s="182"/>
      <c r="B116" s="72"/>
      <c r="C116" s="54" t="s">
        <v>334</v>
      </c>
      <c r="D116" s="75"/>
      <c r="E116" s="76"/>
      <c r="F116" s="240"/>
      <c r="G116" s="126"/>
    </row>
    <row r="117" spans="1:66" ht="33" x14ac:dyDescent="0.2">
      <c r="A117" s="183"/>
      <c r="B117" s="72"/>
      <c r="C117" s="70" t="s">
        <v>109</v>
      </c>
      <c r="D117" s="75"/>
      <c r="E117" s="76"/>
      <c r="F117" s="240"/>
      <c r="G117" s="131"/>
    </row>
    <row r="118" spans="1:66" ht="16.5" x14ac:dyDescent="0.2">
      <c r="A118" s="182"/>
      <c r="B118" s="72" t="s">
        <v>262</v>
      </c>
      <c r="C118" s="215" t="s">
        <v>263</v>
      </c>
      <c r="D118" s="44" t="s">
        <v>5</v>
      </c>
      <c r="E118" s="59">
        <v>2</v>
      </c>
      <c r="F118" s="240"/>
      <c r="G118" s="131">
        <f>F118*E118</f>
        <v>0</v>
      </c>
    </row>
    <row r="119" spans="1:66" ht="16.5" x14ac:dyDescent="0.2">
      <c r="A119" s="214" t="s">
        <v>271</v>
      </c>
      <c r="B119" s="77" t="s">
        <v>257</v>
      </c>
      <c r="C119" s="70" t="s">
        <v>251</v>
      </c>
      <c r="D119" s="75"/>
      <c r="E119" s="76"/>
      <c r="F119" s="240"/>
      <c r="G119" s="131"/>
    </row>
    <row r="120" spans="1:66" ht="195.75" customHeight="1" x14ac:dyDescent="0.2">
      <c r="A120" s="182"/>
      <c r="B120" s="72"/>
      <c r="C120" s="54" t="s">
        <v>339</v>
      </c>
      <c r="D120" s="75"/>
      <c r="E120" s="76"/>
      <c r="F120" s="240"/>
      <c r="G120" s="131"/>
    </row>
    <row r="121" spans="1:66" ht="33" x14ac:dyDescent="0.2">
      <c r="A121" s="182"/>
      <c r="B121" s="72"/>
      <c r="C121" s="70" t="s">
        <v>109</v>
      </c>
      <c r="D121" s="75"/>
      <c r="E121" s="76"/>
      <c r="F121" s="240"/>
      <c r="G121" s="131"/>
    </row>
    <row r="122" spans="1:66" ht="16.5" x14ac:dyDescent="0.2">
      <c r="A122" s="182"/>
      <c r="B122" s="72" t="s">
        <v>32</v>
      </c>
      <c r="C122" s="215" t="s">
        <v>268</v>
      </c>
      <c r="D122" s="44" t="s">
        <v>5</v>
      </c>
      <c r="E122" s="59">
        <v>1</v>
      </c>
      <c r="F122" s="240"/>
      <c r="G122" s="131">
        <f>F122*E122</f>
        <v>0</v>
      </c>
    </row>
    <row r="123" spans="1:66" ht="16.5" x14ac:dyDescent="0.2">
      <c r="A123" s="182"/>
      <c r="B123" s="72" t="s">
        <v>265</v>
      </c>
      <c r="C123" s="215" t="s">
        <v>269</v>
      </c>
      <c r="D123" s="44" t="s">
        <v>5</v>
      </c>
      <c r="E123" s="59">
        <v>1</v>
      </c>
      <c r="F123" s="240"/>
      <c r="G123" s="131">
        <f>F123*E123</f>
        <v>0</v>
      </c>
    </row>
    <row r="124" spans="1:66" ht="16.5" x14ac:dyDescent="0.2">
      <c r="A124" s="182"/>
      <c r="B124" s="72" t="s">
        <v>266</v>
      </c>
      <c r="C124" s="215" t="s">
        <v>340</v>
      </c>
      <c r="D124" s="44" t="s">
        <v>5</v>
      </c>
      <c r="E124" s="59">
        <v>1</v>
      </c>
      <c r="F124" s="240"/>
      <c r="G124" s="131">
        <f>F124*E124</f>
        <v>0</v>
      </c>
    </row>
    <row r="125" spans="1:66" ht="16.5" x14ac:dyDescent="0.2">
      <c r="A125" s="182"/>
      <c r="B125" s="72" t="s">
        <v>267</v>
      </c>
      <c r="C125" s="215" t="s">
        <v>270</v>
      </c>
      <c r="D125" s="44" t="s">
        <v>5</v>
      </c>
      <c r="E125" s="59">
        <v>1</v>
      </c>
      <c r="F125" s="240"/>
      <c r="G125" s="131">
        <f>F125*E125</f>
        <v>0</v>
      </c>
    </row>
    <row r="126" spans="1:66" ht="16.5" x14ac:dyDescent="0.2">
      <c r="A126" s="214" t="s">
        <v>312</v>
      </c>
      <c r="B126" s="53" t="s">
        <v>257</v>
      </c>
      <c r="C126" s="70" t="s">
        <v>272</v>
      </c>
      <c r="D126" s="75"/>
      <c r="E126" s="76"/>
      <c r="F126" s="240"/>
      <c r="G126" s="131"/>
    </row>
    <row r="127" spans="1:66" ht="201" customHeight="1" x14ac:dyDescent="0.2">
      <c r="A127" s="182"/>
      <c r="B127" s="72"/>
      <c r="C127" s="54" t="s">
        <v>334</v>
      </c>
      <c r="D127" s="75"/>
      <c r="E127" s="76"/>
      <c r="F127" s="240"/>
      <c r="G127" s="131"/>
    </row>
    <row r="128" spans="1:66" ht="33" x14ac:dyDescent="0.2">
      <c r="A128" s="183"/>
      <c r="B128" s="72"/>
      <c r="C128" s="70" t="s">
        <v>109</v>
      </c>
      <c r="D128" s="75"/>
      <c r="E128" s="76"/>
      <c r="F128" s="240"/>
      <c r="G128" s="131"/>
    </row>
    <row r="129" spans="1:7" ht="16.5" x14ac:dyDescent="0.2">
      <c r="A129" s="182"/>
      <c r="B129" s="72" t="s">
        <v>33</v>
      </c>
      <c r="C129" s="215" t="s">
        <v>273</v>
      </c>
      <c r="D129" s="44" t="s">
        <v>5</v>
      </c>
      <c r="E129" s="59">
        <v>1</v>
      </c>
      <c r="F129" s="240"/>
      <c r="G129" s="131">
        <f>F129*E129</f>
        <v>0</v>
      </c>
    </row>
    <row r="130" spans="1:7" ht="16.5" x14ac:dyDescent="0.2">
      <c r="A130" s="182"/>
      <c r="B130" s="72" t="s">
        <v>34</v>
      </c>
      <c r="C130" s="215" t="s">
        <v>341</v>
      </c>
      <c r="D130" s="44" t="s">
        <v>5</v>
      </c>
      <c r="E130" s="59">
        <v>1</v>
      </c>
      <c r="F130" s="240"/>
      <c r="G130" s="131">
        <f>F130*E130</f>
        <v>0</v>
      </c>
    </row>
    <row r="131" spans="1:7" ht="16.5" x14ac:dyDescent="0.2">
      <c r="A131" s="182" t="s">
        <v>313</v>
      </c>
      <c r="B131" s="35"/>
      <c r="C131" s="36" t="s">
        <v>260</v>
      </c>
      <c r="D131" s="78"/>
      <c r="E131" s="59"/>
      <c r="F131" s="240"/>
      <c r="G131" s="126"/>
    </row>
    <row r="132" spans="1:7" ht="99" x14ac:dyDescent="0.3">
      <c r="A132" s="182"/>
      <c r="B132" s="39"/>
      <c r="C132" s="46" t="s">
        <v>425</v>
      </c>
      <c r="D132" s="213"/>
      <c r="E132" s="104"/>
      <c r="F132" s="248"/>
      <c r="G132" s="131"/>
    </row>
    <row r="133" spans="1:7" ht="16.5" x14ac:dyDescent="0.3">
      <c r="A133" s="182"/>
      <c r="B133" s="35" t="s">
        <v>259</v>
      </c>
      <c r="C133" s="215" t="s">
        <v>415</v>
      </c>
      <c r="D133" s="213" t="s">
        <v>5</v>
      </c>
      <c r="E133" s="104">
        <v>2</v>
      </c>
      <c r="F133" s="249"/>
      <c r="G133" s="131">
        <f>SUM(E133*F133)</f>
        <v>0</v>
      </c>
    </row>
    <row r="134" spans="1:7" ht="16.5" x14ac:dyDescent="0.3">
      <c r="A134" s="182"/>
      <c r="B134" s="35" t="s">
        <v>342</v>
      </c>
      <c r="C134" s="215" t="s">
        <v>416</v>
      </c>
      <c r="D134" s="213" t="s">
        <v>5</v>
      </c>
      <c r="E134" s="104">
        <v>2</v>
      </c>
      <c r="F134" s="249"/>
      <c r="G134" s="131">
        <f>SUM(E134*F134)</f>
        <v>0</v>
      </c>
    </row>
    <row r="135" spans="1:7" ht="16.5" x14ac:dyDescent="0.2">
      <c r="A135" s="182" t="s">
        <v>345</v>
      </c>
      <c r="B135" s="35"/>
      <c r="C135" s="36" t="s">
        <v>343</v>
      </c>
      <c r="D135" s="78"/>
      <c r="E135" s="59"/>
      <c r="F135" s="240"/>
      <c r="G135" s="131"/>
    </row>
    <row r="136" spans="1:7" ht="16.5" x14ac:dyDescent="0.2">
      <c r="A136" s="182"/>
      <c r="B136" s="35" t="s">
        <v>35</v>
      </c>
      <c r="C136" s="46" t="s">
        <v>346</v>
      </c>
      <c r="D136" s="37" t="s">
        <v>5</v>
      </c>
      <c r="E136" s="59">
        <v>2</v>
      </c>
      <c r="F136" s="240"/>
      <c r="G136" s="131">
        <f>SUM(E136*F136)</f>
        <v>0</v>
      </c>
    </row>
    <row r="137" spans="1:7" ht="16.5" x14ac:dyDescent="0.2">
      <c r="A137" s="182"/>
      <c r="B137" s="39" t="s">
        <v>344</v>
      </c>
      <c r="C137" s="46" t="s">
        <v>347</v>
      </c>
      <c r="D137" s="37" t="s">
        <v>5</v>
      </c>
      <c r="E137" s="59">
        <v>2</v>
      </c>
      <c r="F137" s="240"/>
      <c r="G137" s="131">
        <f>SUM(E137*F137)</f>
        <v>0</v>
      </c>
    </row>
    <row r="138" spans="1:7" ht="16.5" x14ac:dyDescent="0.2">
      <c r="A138" s="182" t="s">
        <v>348</v>
      </c>
      <c r="B138" s="35"/>
      <c r="C138" s="36" t="s">
        <v>349</v>
      </c>
      <c r="D138" s="78"/>
      <c r="E138" s="59"/>
      <c r="F138" s="240"/>
      <c r="G138" s="131"/>
    </row>
    <row r="139" spans="1:7" ht="16.5" x14ac:dyDescent="0.2">
      <c r="A139" s="182"/>
      <c r="B139" s="35" t="s">
        <v>417</v>
      </c>
      <c r="C139" s="46" t="s">
        <v>418</v>
      </c>
      <c r="D139" s="37" t="s">
        <v>5</v>
      </c>
      <c r="E139" s="59">
        <v>2</v>
      </c>
      <c r="F139" s="240"/>
      <c r="G139" s="131">
        <f>SUM(E139*F139)</f>
        <v>0</v>
      </c>
    </row>
    <row r="140" spans="1:7" ht="16.5" x14ac:dyDescent="0.2">
      <c r="A140" s="182"/>
      <c r="B140" s="39" t="s">
        <v>419</v>
      </c>
      <c r="C140" s="46" t="s">
        <v>420</v>
      </c>
      <c r="D140" s="37" t="s">
        <v>5</v>
      </c>
      <c r="E140" s="59">
        <v>2</v>
      </c>
      <c r="F140" s="240"/>
      <c r="G140" s="131">
        <f>SUM(E140*F140)</f>
        <v>0</v>
      </c>
    </row>
    <row r="141" spans="1:7" ht="16.5" x14ac:dyDescent="0.2">
      <c r="A141" s="181">
        <v>4</v>
      </c>
      <c r="B141" s="66"/>
      <c r="C141" s="67" t="s">
        <v>112</v>
      </c>
      <c r="D141" s="68"/>
      <c r="E141" s="81"/>
      <c r="F141" s="245"/>
      <c r="G141" s="97"/>
    </row>
    <row r="142" spans="1:7" ht="14.25" customHeight="1" x14ac:dyDescent="0.2">
      <c r="A142" s="182">
        <v>4.0999999999999996</v>
      </c>
      <c r="B142" s="35" t="s">
        <v>111</v>
      </c>
      <c r="C142" s="82" t="s">
        <v>37</v>
      </c>
      <c r="D142" s="83"/>
      <c r="E142" s="42"/>
      <c r="F142" s="250"/>
      <c r="G142" s="131"/>
    </row>
    <row r="143" spans="1:7" ht="49.5" customHeight="1" x14ac:dyDescent="0.2">
      <c r="A143" s="182"/>
      <c r="B143" s="39"/>
      <c r="C143" s="73" t="s">
        <v>213</v>
      </c>
      <c r="D143" s="83"/>
      <c r="E143" s="42"/>
      <c r="F143" s="250"/>
      <c r="G143" s="131"/>
    </row>
    <row r="144" spans="1:7" ht="16.5" x14ac:dyDescent="0.2">
      <c r="A144" s="182"/>
      <c r="B144" s="39"/>
      <c r="C144" s="73"/>
      <c r="D144" s="84" t="s">
        <v>5</v>
      </c>
      <c r="E144" s="42">
        <v>8</v>
      </c>
      <c r="F144" s="240"/>
      <c r="G144" s="131">
        <f>SUM(E144*F144)</f>
        <v>0</v>
      </c>
    </row>
    <row r="145" spans="1:7" ht="16.5" x14ac:dyDescent="0.2">
      <c r="A145" s="181">
        <v>5</v>
      </c>
      <c r="B145" s="66"/>
      <c r="C145" s="67" t="s">
        <v>40</v>
      </c>
      <c r="D145" s="93"/>
      <c r="E145" s="94"/>
      <c r="F145" s="245"/>
      <c r="G145" s="97"/>
    </row>
    <row r="146" spans="1:7" ht="16.5" x14ac:dyDescent="0.2">
      <c r="A146" s="177">
        <v>5.2</v>
      </c>
      <c r="B146" s="35"/>
      <c r="C146" s="109" t="s">
        <v>102</v>
      </c>
      <c r="D146" s="80"/>
      <c r="E146" s="110"/>
      <c r="F146" s="251"/>
      <c r="G146" s="131"/>
    </row>
    <row r="147" spans="1:7" ht="16.5" x14ac:dyDescent="0.2">
      <c r="A147" s="177"/>
      <c r="B147" s="35"/>
      <c r="C147" s="54" t="s">
        <v>279</v>
      </c>
      <c r="D147" s="80" t="s">
        <v>41</v>
      </c>
      <c r="E147" s="110">
        <v>2.7</v>
      </c>
      <c r="F147" s="251"/>
      <c r="G147" s="131">
        <f>SUM(E147*F147)</f>
        <v>0</v>
      </c>
    </row>
    <row r="148" spans="1:7" ht="16.5" x14ac:dyDescent="0.2">
      <c r="A148" s="177"/>
      <c r="B148" s="35"/>
      <c r="C148" s="54" t="s">
        <v>401</v>
      </c>
      <c r="D148" s="80" t="s">
        <v>41</v>
      </c>
      <c r="E148" s="110">
        <v>2.7</v>
      </c>
      <c r="F148" s="251"/>
      <c r="G148" s="131">
        <f>SUM(E148*F148)</f>
        <v>0</v>
      </c>
    </row>
    <row r="149" spans="1:7" ht="16.5" x14ac:dyDescent="0.2">
      <c r="A149" s="177"/>
      <c r="B149" s="35"/>
      <c r="C149" s="54" t="s">
        <v>280</v>
      </c>
      <c r="D149" s="80" t="s">
        <v>41</v>
      </c>
      <c r="E149" s="110">
        <v>2.7</v>
      </c>
      <c r="F149" s="251"/>
      <c r="G149" s="131">
        <f>SUM(E149*F149)</f>
        <v>0</v>
      </c>
    </row>
    <row r="150" spans="1:7" ht="16.5" x14ac:dyDescent="0.2">
      <c r="A150" s="177"/>
      <c r="B150" s="35"/>
      <c r="C150" s="54" t="s">
        <v>281</v>
      </c>
      <c r="D150" s="80" t="s">
        <v>41</v>
      </c>
      <c r="E150" s="110">
        <v>2.7</v>
      </c>
      <c r="F150" s="251"/>
      <c r="G150" s="131">
        <f>SUM(E150*F150)</f>
        <v>0</v>
      </c>
    </row>
    <row r="151" spans="1:7" ht="22.5" customHeight="1" x14ac:dyDescent="0.2">
      <c r="A151" s="177">
        <v>5.3</v>
      </c>
      <c r="B151" s="35"/>
      <c r="C151" s="109" t="s">
        <v>143</v>
      </c>
      <c r="D151" s="154"/>
      <c r="E151" s="110"/>
      <c r="F151" s="251"/>
      <c r="G151" s="131"/>
    </row>
    <row r="152" spans="1:7" ht="16.5" x14ac:dyDescent="0.2">
      <c r="A152" s="177"/>
      <c r="B152" s="35"/>
      <c r="C152" s="54" t="s">
        <v>279</v>
      </c>
      <c r="D152" s="154" t="s">
        <v>41</v>
      </c>
      <c r="E152" s="42">
        <f>3</f>
        <v>3</v>
      </c>
      <c r="F152" s="251"/>
      <c r="G152" s="131">
        <f t="shared" ref="G152:G158" si="0">SUM(E152*F152)</f>
        <v>0</v>
      </c>
    </row>
    <row r="153" spans="1:7" ht="16.5" x14ac:dyDescent="0.2">
      <c r="A153" s="177"/>
      <c r="B153" s="35"/>
      <c r="C153" s="54" t="s">
        <v>401</v>
      </c>
      <c r="D153" s="154" t="s">
        <v>41</v>
      </c>
      <c r="E153" s="42">
        <f>6.8</f>
        <v>6.8</v>
      </c>
      <c r="F153" s="251"/>
      <c r="G153" s="131">
        <f t="shared" si="0"/>
        <v>0</v>
      </c>
    </row>
    <row r="154" spans="1:7" ht="16.5" x14ac:dyDescent="0.2">
      <c r="A154" s="177"/>
      <c r="B154" s="35"/>
      <c r="C154" s="54" t="s">
        <v>402</v>
      </c>
      <c r="D154" s="154" t="s">
        <v>41</v>
      </c>
      <c r="E154" s="42">
        <f>13.9</f>
        <v>13.9</v>
      </c>
      <c r="F154" s="251"/>
      <c r="G154" s="131">
        <f t="shared" si="0"/>
        <v>0</v>
      </c>
    </row>
    <row r="155" spans="1:7" ht="16.5" x14ac:dyDescent="0.2">
      <c r="A155" s="177"/>
      <c r="B155" s="35"/>
      <c r="C155" s="54" t="s">
        <v>280</v>
      </c>
      <c r="D155" s="154" t="s">
        <v>41</v>
      </c>
      <c r="E155" s="42">
        <f>6.8</f>
        <v>6.8</v>
      </c>
      <c r="F155" s="251"/>
      <c r="G155" s="131">
        <f t="shared" si="0"/>
        <v>0</v>
      </c>
    </row>
    <row r="156" spans="1:7" ht="16.5" x14ac:dyDescent="0.2">
      <c r="A156" s="177"/>
      <c r="B156" s="35"/>
      <c r="C156" s="54" t="s">
        <v>283</v>
      </c>
      <c r="D156" s="154" t="s">
        <v>41</v>
      </c>
      <c r="E156" s="42">
        <f>13.9</f>
        <v>13.9</v>
      </c>
      <c r="F156" s="251"/>
      <c r="G156" s="131">
        <f t="shared" si="0"/>
        <v>0</v>
      </c>
    </row>
    <row r="157" spans="1:7" ht="16.5" x14ac:dyDescent="0.2">
      <c r="A157" s="177"/>
      <c r="B157" s="35"/>
      <c r="C157" s="54" t="s">
        <v>281</v>
      </c>
      <c r="D157" s="154" t="s">
        <v>41</v>
      </c>
      <c r="E157" s="42">
        <f>3</f>
        <v>3</v>
      </c>
      <c r="F157" s="251"/>
      <c r="G157" s="131">
        <f t="shared" si="0"/>
        <v>0</v>
      </c>
    </row>
    <row r="158" spans="1:7" ht="16.5" x14ac:dyDescent="0.2">
      <c r="A158" s="216"/>
      <c r="B158" s="103"/>
      <c r="C158" s="54" t="s">
        <v>282</v>
      </c>
      <c r="D158" s="154" t="s">
        <v>41</v>
      </c>
      <c r="E158" s="42">
        <f>16.3+16.3</f>
        <v>32.6</v>
      </c>
      <c r="F158" s="251"/>
      <c r="G158" s="131">
        <f t="shared" si="0"/>
        <v>0</v>
      </c>
    </row>
    <row r="159" spans="1:7" ht="16.5" x14ac:dyDescent="0.2">
      <c r="A159" s="216"/>
      <c r="B159" s="103"/>
      <c r="C159" s="54" t="s">
        <v>403</v>
      </c>
      <c r="D159" s="154" t="s">
        <v>41</v>
      </c>
      <c r="E159" s="42">
        <v>19.3</v>
      </c>
      <c r="F159" s="251"/>
      <c r="G159" s="131">
        <f t="shared" ref="G159:G161" si="1">SUM(E159*F159)</f>
        <v>0</v>
      </c>
    </row>
    <row r="160" spans="1:7" ht="16.5" x14ac:dyDescent="0.2">
      <c r="A160" s="216"/>
      <c r="B160" s="103"/>
      <c r="C160" s="54" t="s">
        <v>404</v>
      </c>
      <c r="D160" s="154" t="s">
        <v>41</v>
      </c>
      <c r="E160" s="42">
        <v>5.8</v>
      </c>
      <c r="F160" s="251"/>
      <c r="G160" s="131">
        <f t="shared" si="1"/>
        <v>0</v>
      </c>
    </row>
    <row r="161" spans="1:7" ht="16.5" x14ac:dyDescent="0.2">
      <c r="A161" s="216"/>
      <c r="B161" s="103"/>
      <c r="C161" s="54" t="s">
        <v>405</v>
      </c>
      <c r="D161" s="154" t="s">
        <v>41</v>
      </c>
      <c r="E161" s="42">
        <v>8</v>
      </c>
      <c r="F161" s="251"/>
      <c r="G161" s="131">
        <f t="shared" si="1"/>
        <v>0</v>
      </c>
    </row>
    <row r="162" spans="1:7" ht="16.5" x14ac:dyDescent="0.3">
      <c r="A162" s="184">
        <v>6</v>
      </c>
      <c r="B162" s="66"/>
      <c r="C162" s="67" t="s">
        <v>42</v>
      </c>
      <c r="D162" s="86"/>
      <c r="E162" s="69"/>
      <c r="F162" s="252"/>
      <c r="G162" s="130"/>
    </row>
    <row r="163" spans="1:7" ht="16.5" x14ac:dyDescent="0.2">
      <c r="A163" s="185"/>
      <c r="B163" s="35"/>
      <c r="C163" s="91" t="s">
        <v>43</v>
      </c>
      <c r="D163" s="34"/>
      <c r="E163" s="59"/>
      <c r="F163" s="240"/>
      <c r="G163" s="131"/>
    </row>
    <row r="164" spans="1:7" ht="33" x14ac:dyDescent="0.2">
      <c r="A164" s="185">
        <v>6.1</v>
      </c>
      <c r="B164" s="35"/>
      <c r="C164" s="88" t="s">
        <v>44</v>
      </c>
      <c r="D164" s="34"/>
      <c r="E164" s="59"/>
      <c r="F164" s="240"/>
      <c r="G164" s="132"/>
    </row>
    <row r="165" spans="1:7" ht="15" customHeight="1" x14ac:dyDescent="0.2">
      <c r="A165" s="185"/>
      <c r="B165" s="35" t="s">
        <v>45</v>
      </c>
      <c r="C165" s="90" t="s">
        <v>216</v>
      </c>
      <c r="D165" s="78" t="s">
        <v>5</v>
      </c>
      <c r="E165" s="59">
        <v>8</v>
      </c>
      <c r="F165" s="240"/>
      <c r="G165" s="131">
        <f>E165*F165</f>
        <v>0</v>
      </c>
    </row>
    <row r="166" spans="1:7" ht="14.25" customHeight="1" x14ac:dyDescent="0.2">
      <c r="A166" s="185"/>
      <c r="B166" s="35" t="s">
        <v>46</v>
      </c>
      <c r="C166" s="90" t="s">
        <v>215</v>
      </c>
      <c r="D166" s="78" t="s">
        <v>5</v>
      </c>
      <c r="E166" s="59">
        <v>8</v>
      </c>
      <c r="F166" s="240"/>
      <c r="G166" s="132">
        <f>E166*F166</f>
        <v>0</v>
      </c>
    </row>
    <row r="167" spans="1:7" ht="16.5" x14ac:dyDescent="0.2">
      <c r="A167" s="180" t="s">
        <v>350</v>
      </c>
      <c r="B167" s="39"/>
      <c r="C167" s="56" t="s">
        <v>169</v>
      </c>
      <c r="D167" s="78"/>
      <c r="E167" s="59"/>
      <c r="F167" s="253"/>
      <c r="G167" s="133"/>
    </row>
    <row r="168" spans="1:7" ht="15.75" customHeight="1" x14ac:dyDescent="0.2">
      <c r="A168" s="180"/>
      <c r="B168" s="39"/>
      <c r="C168" s="48" t="s">
        <v>114</v>
      </c>
      <c r="D168" s="78" t="s">
        <v>5</v>
      </c>
      <c r="E168" s="59">
        <v>2</v>
      </c>
      <c r="F168" s="240"/>
      <c r="G168" s="135">
        <f>SUM(E168*F168)</f>
        <v>0</v>
      </c>
    </row>
    <row r="169" spans="1:7" ht="16.5" x14ac:dyDescent="0.2">
      <c r="A169" s="180" t="s">
        <v>214</v>
      </c>
      <c r="B169" s="39" t="s">
        <v>47</v>
      </c>
      <c r="C169" s="56" t="s">
        <v>48</v>
      </c>
      <c r="D169" s="78"/>
      <c r="E169" s="59"/>
      <c r="F169" s="253"/>
      <c r="G169" s="133"/>
    </row>
    <row r="170" spans="1:7" ht="79.5" customHeight="1" x14ac:dyDescent="0.2">
      <c r="A170" s="186"/>
      <c r="B170" s="87"/>
      <c r="C170" s="54" t="s">
        <v>217</v>
      </c>
      <c r="D170" s="78"/>
      <c r="E170" s="59"/>
      <c r="F170" s="253"/>
      <c r="G170" s="133"/>
    </row>
    <row r="171" spans="1:7" ht="28.5" customHeight="1" x14ac:dyDescent="0.2">
      <c r="A171" s="180"/>
      <c r="B171" s="39"/>
      <c r="C171" s="48" t="s">
        <v>218</v>
      </c>
      <c r="D171" s="78" t="s">
        <v>5</v>
      </c>
      <c r="E171" s="59">
        <v>39</v>
      </c>
      <c r="F171" s="247"/>
      <c r="G171" s="135">
        <f>SUM(E171*F171)</f>
        <v>0</v>
      </c>
    </row>
    <row r="172" spans="1:7" ht="33" x14ac:dyDescent="0.2">
      <c r="A172" s="180"/>
      <c r="B172" s="39"/>
      <c r="C172" s="54" t="s">
        <v>274</v>
      </c>
      <c r="D172" s="78"/>
      <c r="E172" s="59"/>
      <c r="F172" s="240"/>
      <c r="G172" s="135"/>
    </row>
    <row r="173" spans="1:7" ht="33" x14ac:dyDescent="0.2">
      <c r="A173" s="180"/>
      <c r="B173" s="39"/>
      <c r="C173" s="54" t="s">
        <v>277</v>
      </c>
      <c r="D173" s="78"/>
      <c r="E173" s="59"/>
      <c r="F173" s="240"/>
      <c r="G173" s="135"/>
    </row>
    <row r="174" spans="1:7" ht="33" x14ac:dyDescent="0.2">
      <c r="A174" s="180"/>
      <c r="B174" s="39"/>
      <c r="C174" s="54" t="s">
        <v>276</v>
      </c>
      <c r="D174" s="78"/>
      <c r="E174" s="59"/>
      <c r="F174" s="240"/>
      <c r="G174" s="135"/>
    </row>
    <row r="175" spans="1:7" ht="33" x14ac:dyDescent="0.2">
      <c r="A175" s="180"/>
      <c r="B175" s="39"/>
      <c r="C175" s="54" t="s">
        <v>275</v>
      </c>
      <c r="D175" s="78"/>
      <c r="E175" s="59"/>
      <c r="F175" s="240"/>
      <c r="G175" s="135"/>
    </row>
    <row r="176" spans="1:7" ht="33" x14ac:dyDescent="0.2">
      <c r="A176" s="180"/>
      <c r="B176" s="39"/>
      <c r="C176" s="54" t="s">
        <v>278</v>
      </c>
      <c r="D176" s="78"/>
      <c r="E176" s="59"/>
      <c r="F176" s="240"/>
      <c r="G176" s="135"/>
    </row>
    <row r="177" spans="1:7" ht="34.5" customHeight="1" x14ac:dyDescent="0.2">
      <c r="A177" s="180" t="s">
        <v>351</v>
      </c>
      <c r="B177" s="39"/>
      <c r="C177" s="56" t="s">
        <v>49</v>
      </c>
      <c r="D177" s="78" t="s">
        <v>5</v>
      </c>
      <c r="E177" s="59">
        <v>1</v>
      </c>
      <c r="F177" s="240"/>
      <c r="G177" s="133">
        <f>E177*F177</f>
        <v>0</v>
      </c>
    </row>
    <row r="178" spans="1:7" ht="409.5" x14ac:dyDescent="0.2">
      <c r="A178" s="180" t="s">
        <v>352</v>
      </c>
      <c r="B178" s="39"/>
      <c r="C178" s="56" t="s">
        <v>436</v>
      </c>
      <c r="D178" s="78" t="s">
        <v>5</v>
      </c>
      <c r="E178" s="59">
        <v>1</v>
      </c>
      <c r="F178" s="240"/>
      <c r="G178" s="133">
        <f>E178*F178</f>
        <v>0</v>
      </c>
    </row>
    <row r="179" spans="1:7" ht="264" x14ac:dyDescent="0.2">
      <c r="A179" s="180" t="s">
        <v>353</v>
      </c>
      <c r="B179" s="95"/>
      <c r="C179" s="56" t="s">
        <v>437</v>
      </c>
      <c r="D179" s="78" t="s">
        <v>5</v>
      </c>
      <c r="E179" s="59">
        <v>1</v>
      </c>
      <c r="F179" s="240"/>
      <c r="G179" s="133">
        <f>E179*F179</f>
        <v>0</v>
      </c>
    </row>
    <row r="180" spans="1:7" ht="33" x14ac:dyDescent="0.2">
      <c r="A180" s="180" t="s">
        <v>354</v>
      </c>
      <c r="B180" s="96"/>
      <c r="C180" s="56" t="s">
        <v>50</v>
      </c>
      <c r="D180" s="78" t="s">
        <v>5</v>
      </c>
      <c r="E180" s="59">
        <v>4</v>
      </c>
      <c r="F180" s="240"/>
      <c r="G180" s="133">
        <f>E180*F180</f>
        <v>0</v>
      </c>
    </row>
    <row r="181" spans="1:7" ht="16.5" x14ac:dyDescent="0.2">
      <c r="A181" s="180" t="s">
        <v>355</v>
      </c>
      <c r="B181" s="96"/>
      <c r="C181" s="142" t="s">
        <v>115</v>
      </c>
      <c r="D181" s="34"/>
      <c r="E181" s="59"/>
      <c r="F181" s="253"/>
      <c r="G181" s="133"/>
    </row>
    <row r="182" spans="1:7" ht="33" x14ac:dyDescent="0.2">
      <c r="A182" s="187"/>
      <c r="B182" s="96"/>
      <c r="C182" s="143" t="s">
        <v>430</v>
      </c>
      <c r="D182" s="144" t="s">
        <v>38</v>
      </c>
      <c r="E182" s="59">
        <v>12</v>
      </c>
      <c r="F182" s="240"/>
      <c r="G182" s="133">
        <f>E182*F182</f>
        <v>0</v>
      </c>
    </row>
    <row r="183" spans="1:7" ht="16.5" x14ac:dyDescent="0.2">
      <c r="A183" s="186" t="s">
        <v>356</v>
      </c>
      <c r="B183" s="74"/>
      <c r="C183" s="88" t="s">
        <v>141</v>
      </c>
      <c r="D183" s="144" t="s">
        <v>38</v>
      </c>
      <c r="E183" s="151">
        <v>4</v>
      </c>
      <c r="F183" s="251"/>
      <c r="G183" s="129">
        <f t="shared" ref="G183:G193" si="2">E183*F183</f>
        <v>0</v>
      </c>
    </row>
    <row r="184" spans="1:7" ht="16.5" x14ac:dyDescent="0.2">
      <c r="A184" s="186" t="s">
        <v>357</v>
      </c>
      <c r="B184" s="89"/>
      <c r="C184" s="88" t="s">
        <v>129</v>
      </c>
      <c r="D184" s="144" t="s">
        <v>38</v>
      </c>
      <c r="E184" s="151">
        <v>4</v>
      </c>
      <c r="F184" s="251"/>
      <c r="G184" s="129">
        <f t="shared" si="2"/>
        <v>0</v>
      </c>
    </row>
    <row r="185" spans="1:7" ht="16.5" x14ac:dyDescent="0.2">
      <c r="A185" s="186" t="s">
        <v>358</v>
      </c>
      <c r="B185" s="89"/>
      <c r="C185" s="88" t="s">
        <v>130</v>
      </c>
      <c r="D185" s="144" t="s">
        <v>38</v>
      </c>
      <c r="E185" s="151">
        <v>100</v>
      </c>
      <c r="F185" s="251"/>
      <c r="G185" s="129">
        <f t="shared" si="2"/>
        <v>0</v>
      </c>
    </row>
    <row r="186" spans="1:7" ht="16.5" x14ac:dyDescent="0.2">
      <c r="A186" s="186" t="s">
        <v>359</v>
      </c>
      <c r="B186" s="89"/>
      <c r="C186" s="88" t="s">
        <v>131</v>
      </c>
      <c r="D186" s="144" t="s">
        <v>38</v>
      </c>
      <c r="E186" s="151">
        <v>100</v>
      </c>
      <c r="F186" s="251"/>
      <c r="G186" s="129">
        <f t="shared" si="2"/>
        <v>0</v>
      </c>
    </row>
    <row r="187" spans="1:7" ht="16.5" x14ac:dyDescent="0.2">
      <c r="A187" s="186" t="s">
        <v>360</v>
      </c>
      <c r="B187" s="89"/>
      <c r="C187" s="88" t="s">
        <v>132</v>
      </c>
      <c r="D187" s="144" t="s">
        <v>38</v>
      </c>
      <c r="E187" s="151">
        <v>100</v>
      </c>
      <c r="F187" s="251"/>
      <c r="G187" s="129">
        <f t="shared" si="2"/>
        <v>0</v>
      </c>
    </row>
    <row r="188" spans="1:7" ht="16.5" x14ac:dyDescent="0.2">
      <c r="A188" s="186" t="s">
        <v>361</v>
      </c>
      <c r="B188" s="89"/>
      <c r="C188" s="88" t="s">
        <v>133</v>
      </c>
      <c r="D188" s="144" t="s">
        <v>38</v>
      </c>
      <c r="E188" s="151">
        <v>100</v>
      </c>
      <c r="F188" s="251"/>
      <c r="G188" s="129">
        <f t="shared" si="2"/>
        <v>0</v>
      </c>
    </row>
    <row r="189" spans="1:7" ht="16.5" x14ac:dyDescent="0.2">
      <c r="A189" s="186" t="s">
        <v>362</v>
      </c>
      <c r="B189" s="89"/>
      <c r="C189" s="88" t="s">
        <v>134</v>
      </c>
      <c r="D189" s="144" t="s">
        <v>38</v>
      </c>
      <c r="E189" s="151">
        <v>100</v>
      </c>
      <c r="F189" s="251"/>
      <c r="G189" s="129">
        <f t="shared" si="2"/>
        <v>0</v>
      </c>
    </row>
    <row r="190" spans="1:7" ht="16.5" x14ac:dyDescent="0.2">
      <c r="A190" s="186" t="s">
        <v>363</v>
      </c>
      <c r="B190" s="89"/>
      <c r="C190" s="88" t="s">
        <v>135</v>
      </c>
      <c r="D190" s="144" t="s">
        <v>38</v>
      </c>
      <c r="E190" s="151">
        <v>100</v>
      </c>
      <c r="F190" s="251"/>
      <c r="G190" s="129">
        <f t="shared" si="2"/>
        <v>0</v>
      </c>
    </row>
    <row r="191" spans="1:7" ht="16.5" x14ac:dyDescent="0.2">
      <c r="A191" s="186" t="s">
        <v>364</v>
      </c>
      <c r="B191" s="89"/>
      <c r="C191" s="88" t="s">
        <v>136</v>
      </c>
      <c r="D191" s="144" t="s">
        <v>38</v>
      </c>
      <c r="E191" s="151">
        <v>100</v>
      </c>
      <c r="F191" s="251"/>
      <c r="G191" s="129">
        <f t="shared" si="2"/>
        <v>0</v>
      </c>
    </row>
    <row r="192" spans="1:7" ht="16.5" x14ac:dyDescent="0.2">
      <c r="A192" s="186" t="s">
        <v>365</v>
      </c>
      <c r="B192" s="89"/>
      <c r="C192" s="88" t="s">
        <v>137</v>
      </c>
      <c r="D192" s="144" t="s">
        <v>38</v>
      </c>
      <c r="E192" s="151">
        <v>8</v>
      </c>
      <c r="F192" s="251"/>
      <c r="G192" s="129">
        <f t="shared" si="2"/>
        <v>0</v>
      </c>
    </row>
    <row r="193" spans="1:66" ht="16.5" x14ac:dyDescent="0.2">
      <c r="A193" s="186" t="s">
        <v>366</v>
      </c>
      <c r="B193" s="89"/>
      <c r="C193" s="88" t="s">
        <v>142</v>
      </c>
      <c r="D193" s="144" t="s">
        <v>38</v>
      </c>
      <c r="E193" s="151">
        <v>4</v>
      </c>
      <c r="F193" s="251"/>
      <c r="G193" s="129">
        <f t="shared" si="2"/>
        <v>0</v>
      </c>
    </row>
    <row r="194" spans="1:66" ht="16.5" x14ac:dyDescent="0.2">
      <c r="A194" s="186" t="s">
        <v>367</v>
      </c>
      <c r="B194" s="153"/>
      <c r="C194" s="70" t="s">
        <v>138</v>
      </c>
      <c r="D194" s="144"/>
      <c r="E194" s="59"/>
      <c r="F194" s="253"/>
      <c r="G194" s="152"/>
    </row>
    <row r="195" spans="1:66" ht="33" customHeight="1" x14ac:dyDescent="0.2">
      <c r="A195" s="188"/>
      <c r="B195" s="153"/>
      <c r="C195" s="54" t="s">
        <v>139</v>
      </c>
      <c r="D195" s="144"/>
      <c r="E195" s="59"/>
      <c r="F195" s="253"/>
      <c r="G195" s="152"/>
    </row>
    <row r="196" spans="1:66" ht="16.5" x14ac:dyDescent="0.2">
      <c r="A196" s="189"/>
      <c r="B196" s="168"/>
      <c r="C196" s="169" t="s">
        <v>140</v>
      </c>
      <c r="D196" s="170" t="s">
        <v>38</v>
      </c>
      <c r="E196" s="199">
        <v>2</v>
      </c>
      <c r="F196" s="251"/>
      <c r="G196" s="129">
        <f>E196*F196</f>
        <v>0</v>
      </c>
    </row>
    <row r="197" spans="1:66" ht="115.5" x14ac:dyDescent="0.3">
      <c r="A197" s="186" t="s">
        <v>421</v>
      </c>
      <c r="B197" s="153"/>
      <c r="C197" s="54" t="s">
        <v>438</v>
      </c>
      <c r="D197" s="221" t="s">
        <v>38</v>
      </c>
      <c r="E197" s="222">
        <v>5</v>
      </c>
      <c r="F197" s="254"/>
      <c r="G197" s="129">
        <f>E197*F197</f>
        <v>0</v>
      </c>
    </row>
    <row r="198" spans="1:66" ht="21.75" customHeight="1" x14ac:dyDescent="0.2">
      <c r="A198" s="190"/>
      <c r="B198" s="171"/>
      <c r="C198" s="172" t="s">
        <v>171</v>
      </c>
      <c r="D198" s="172"/>
      <c r="E198" s="200"/>
      <c r="F198" s="255"/>
      <c r="G198" s="224">
        <f>SUM(G7:G197)</f>
        <v>0</v>
      </c>
    </row>
    <row r="199" spans="1:66" customFormat="1" ht="15" x14ac:dyDescent="0.2">
      <c r="A199" s="191"/>
      <c r="E199" s="201"/>
      <c r="F199" s="256"/>
    </row>
    <row r="200" spans="1:66" x14ac:dyDescent="0.25">
      <c r="A200" s="174"/>
      <c r="B200" s="167" t="s">
        <v>172</v>
      </c>
      <c r="C200" s="165"/>
      <c r="D200" s="165"/>
      <c r="E200" s="165"/>
      <c r="F200" s="257"/>
      <c r="G200" s="166"/>
    </row>
    <row r="201" spans="1:66" x14ac:dyDescent="0.2">
      <c r="A201" s="192">
        <v>7</v>
      </c>
      <c r="B201" s="149"/>
      <c r="C201" s="149" t="s">
        <v>39</v>
      </c>
      <c r="D201" s="148"/>
      <c r="E201" s="198"/>
      <c r="F201" s="258"/>
      <c r="G201" s="148"/>
    </row>
    <row r="202" spans="1:66" ht="16.5" x14ac:dyDescent="0.2">
      <c r="A202" s="177">
        <v>7.1</v>
      </c>
      <c r="B202" s="89"/>
      <c r="C202" s="90" t="s">
        <v>222</v>
      </c>
      <c r="D202" s="78" t="s">
        <v>5</v>
      </c>
      <c r="E202" s="59">
        <v>200</v>
      </c>
      <c r="F202" s="240"/>
      <c r="G202" s="129">
        <f>E202*F202</f>
        <v>0</v>
      </c>
    </row>
    <row r="203" spans="1:66" ht="16.5" x14ac:dyDescent="0.2">
      <c r="A203" s="177">
        <v>7.2</v>
      </c>
      <c r="B203" s="89"/>
      <c r="C203" s="92" t="s">
        <v>221</v>
      </c>
      <c r="D203" s="78" t="s">
        <v>5</v>
      </c>
      <c r="E203" s="59">
        <v>200</v>
      </c>
      <c r="F203" s="240"/>
      <c r="G203" s="129">
        <f>E203*F203</f>
        <v>0</v>
      </c>
    </row>
    <row r="204" spans="1:66" ht="33" x14ac:dyDescent="0.2">
      <c r="A204" s="177">
        <v>7.3</v>
      </c>
      <c r="B204" s="89"/>
      <c r="C204" s="92" t="s">
        <v>220</v>
      </c>
      <c r="D204" s="78" t="s">
        <v>5</v>
      </c>
      <c r="E204" s="59">
        <v>100</v>
      </c>
      <c r="F204" s="240"/>
      <c r="G204" s="129">
        <f>E204*F204</f>
        <v>0</v>
      </c>
    </row>
    <row r="205" spans="1:66" ht="16.5" x14ac:dyDescent="0.2">
      <c r="A205" s="177">
        <v>7.4</v>
      </c>
      <c r="B205" s="89"/>
      <c r="C205" s="92" t="s">
        <v>219</v>
      </c>
      <c r="D205" s="78" t="s">
        <v>5</v>
      </c>
      <c r="E205" s="59">
        <v>100</v>
      </c>
      <c r="F205" s="240"/>
      <c r="G205" s="129">
        <f>E205*F205</f>
        <v>0</v>
      </c>
    </row>
    <row r="206" spans="1:66" ht="21.75" customHeight="1" x14ac:dyDescent="0.2">
      <c r="A206" s="190"/>
      <c r="B206" s="171"/>
      <c r="C206" s="172" t="s">
        <v>173</v>
      </c>
      <c r="D206" s="172"/>
      <c r="E206" s="200"/>
      <c r="F206" s="173"/>
      <c r="G206" s="224">
        <f>SUM(G202:G205)</f>
        <v>0</v>
      </c>
    </row>
    <row r="207" spans="1:66" customFormat="1" ht="12.75" customHeight="1" x14ac:dyDescent="0.2">
      <c r="A207" s="191"/>
      <c r="E207" s="201"/>
    </row>
    <row r="208" spans="1:66" s="205" customFormat="1" ht="21.75" customHeight="1" x14ac:dyDescent="0.2">
      <c r="A208" s="205" t="s">
        <v>424</v>
      </c>
      <c r="H208" s="204"/>
      <c r="I208" s="204"/>
      <c r="J208" s="204"/>
      <c r="K208" s="204"/>
      <c r="L208" s="204"/>
      <c r="M208" s="204"/>
      <c r="N208" s="204"/>
      <c r="O208" s="204"/>
      <c r="P208" s="204"/>
      <c r="Q208" s="204"/>
      <c r="R208" s="204"/>
      <c r="S208" s="204"/>
      <c r="T208" s="204"/>
      <c r="U208" s="204"/>
      <c r="V208" s="204"/>
      <c r="W208" s="204"/>
      <c r="X208" s="204"/>
      <c r="Y208" s="204"/>
      <c r="Z208" s="204"/>
      <c r="AA208" s="204"/>
      <c r="AB208" s="204"/>
      <c r="AC208" s="204"/>
      <c r="AD208" s="204"/>
      <c r="AE208" s="204"/>
      <c r="AF208" s="204"/>
      <c r="AG208" s="204"/>
      <c r="AH208" s="204"/>
      <c r="AI208" s="204"/>
      <c r="AJ208" s="204"/>
      <c r="AK208" s="204"/>
      <c r="AL208" s="204"/>
      <c r="AM208" s="204"/>
      <c r="AN208" s="204"/>
      <c r="AO208" s="204"/>
      <c r="AP208" s="204"/>
      <c r="AQ208" s="204"/>
      <c r="AR208" s="204"/>
      <c r="AS208" s="204"/>
      <c r="AT208" s="204"/>
      <c r="AU208" s="204"/>
      <c r="AV208" s="204"/>
      <c r="AW208" s="204"/>
      <c r="AX208" s="204"/>
      <c r="AY208" s="204"/>
      <c r="AZ208" s="204"/>
      <c r="BA208" s="204"/>
      <c r="BB208" s="204"/>
      <c r="BC208" s="204"/>
      <c r="BD208" s="204"/>
      <c r="BE208" s="204"/>
      <c r="BF208" s="204"/>
      <c r="BG208" s="204"/>
      <c r="BH208" s="204"/>
      <c r="BI208" s="204"/>
      <c r="BJ208" s="204"/>
      <c r="BK208" s="204"/>
      <c r="BL208" s="204"/>
      <c r="BM208" s="204"/>
      <c r="BN208" s="204"/>
    </row>
    <row r="209" spans="1:7" x14ac:dyDescent="0.2">
      <c r="A209" s="206">
        <v>8</v>
      </c>
      <c r="B209" s="207"/>
      <c r="C209" s="266" t="s">
        <v>422</v>
      </c>
      <c r="D209" s="266"/>
      <c r="E209" s="266"/>
      <c r="F209" s="266"/>
      <c r="G209" s="267"/>
    </row>
    <row r="210" spans="1:7" ht="16.5" x14ac:dyDescent="0.2">
      <c r="A210" s="177"/>
      <c r="B210" s="98"/>
      <c r="C210" s="99" t="s">
        <v>51</v>
      </c>
      <c r="D210" s="100"/>
      <c r="E210" s="100"/>
      <c r="F210" s="259"/>
      <c r="G210" s="136"/>
    </row>
    <row r="211" spans="1:7" ht="30.75" customHeight="1" x14ac:dyDescent="0.2">
      <c r="A211" s="185">
        <v>8.1</v>
      </c>
      <c r="B211" s="35"/>
      <c r="C211" s="85" t="s">
        <v>52</v>
      </c>
      <c r="D211" s="44" t="s">
        <v>5</v>
      </c>
      <c r="E211" s="45">
        <v>8</v>
      </c>
      <c r="F211" s="240"/>
      <c r="G211" s="134">
        <f t="shared" ref="G211:G224" si="3">E211*F211</f>
        <v>0</v>
      </c>
    </row>
    <row r="212" spans="1:7" ht="16.5" x14ac:dyDescent="0.2">
      <c r="A212" s="185">
        <v>8.1999999999999993</v>
      </c>
      <c r="B212" s="35"/>
      <c r="C212" s="101" t="s">
        <v>53</v>
      </c>
      <c r="D212" s="78" t="s">
        <v>38</v>
      </c>
      <c r="E212" s="59">
        <v>1</v>
      </c>
      <c r="F212" s="240"/>
      <c r="G212" s="134">
        <f t="shared" si="3"/>
        <v>0</v>
      </c>
    </row>
    <row r="213" spans="1:7" ht="16.5" x14ac:dyDescent="0.2">
      <c r="A213" s="185">
        <v>8.3000000000000007</v>
      </c>
      <c r="B213" s="35"/>
      <c r="C213" s="101" t="s">
        <v>54</v>
      </c>
      <c r="D213" s="78" t="s">
        <v>38</v>
      </c>
      <c r="E213" s="59">
        <v>10</v>
      </c>
      <c r="F213" s="240"/>
      <c r="G213" s="134">
        <f t="shared" si="3"/>
        <v>0</v>
      </c>
    </row>
    <row r="214" spans="1:7" ht="16.5" x14ac:dyDescent="0.2">
      <c r="A214" s="185">
        <v>8.4</v>
      </c>
      <c r="B214" s="35"/>
      <c r="C214" s="101" t="s">
        <v>55</v>
      </c>
      <c r="D214" s="78" t="s">
        <v>38</v>
      </c>
      <c r="E214" s="59">
        <v>20</v>
      </c>
      <c r="F214" s="240"/>
      <c r="G214" s="134">
        <f t="shared" si="3"/>
        <v>0</v>
      </c>
    </row>
    <row r="215" spans="1:7" ht="16.5" x14ac:dyDescent="0.2">
      <c r="A215" s="185">
        <v>8.5</v>
      </c>
      <c r="B215" s="35"/>
      <c r="C215" s="101" t="s">
        <v>56</v>
      </c>
      <c r="D215" s="78" t="s">
        <v>38</v>
      </c>
      <c r="E215" s="59">
        <v>10</v>
      </c>
      <c r="F215" s="240"/>
      <c r="G215" s="134">
        <f t="shared" si="3"/>
        <v>0</v>
      </c>
    </row>
    <row r="216" spans="1:7" ht="16.5" x14ac:dyDescent="0.2">
      <c r="A216" s="185">
        <v>8.6</v>
      </c>
      <c r="B216" s="35"/>
      <c r="C216" s="101" t="s">
        <v>57</v>
      </c>
      <c r="D216" s="78" t="s">
        <v>38</v>
      </c>
      <c r="E216" s="59">
        <v>10</v>
      </c>
      <c r="F216" s="240"/>
      <c r="G216" s="134">
        <f t="shared" si="3"/>
        <v>0</v>
      </c>
    </row>
    <row r="217" spans="1:7" ht="36" customHeight="1" x14ac:dyDescent="0.2">
      <c r="A217" s="185">
        <v>8.6999999999999993</v>
      </c>
      <c r="B217" s="35"/>
      <c r="C217" s="85" t="s">
        <v>58</v>
      </c>
      <c r="D217" s="78" t="s">
        <v>38</v>
      </c>
      <c r="E217" s="59">
        <v>1</v>
      </c>
      <c r="F217" s="240"/>
      <c r="G217" s="134">
        <f t="shared" si="3"/>
        <v>0</v>
      </c>
    </row>
    <row r="218" spans="1:7" ht="86.25" customHeight="1" x14ac:dyDescent="0.2">
      <c r="A218" s="185">
        <v>8.8000000000000007</v>
      </c>
      <c r="B218" s="35"/>
      <c r="C218" s="85" t="s">
        <v>59</v>
      </c>
      <c r="D218" s="78" t="s">
        <v>38</v>
      </c>
      <c r="E218" s="59">
        <v>10</v>
      </c>
      <c r="F218" s="240"/>
      <c r="G218" s="134">
        <f t="shared" si="3"/>
        <v>0</v>
      </c>
    </row>
    <row r="219" spans="1:7" ht="57" customHeight="1" x14ac:dyDescent="0.2">
      <c r="A219" s="185">
        <v>8.9</v>
      </c>
      <c r="B219" s="35"/>
      <c r="C219" s="85" t="s">
        <v>60</v>
      </c>
      <c r="D219" s="78" t="s">
        <v>38</v>
      </c>
      <c r="E219" s="59">
        <v>4</v>
      </c>
      <c r="F219" s="240"/>
      <c r="G219" s="134">
        <f t="shared" si="3"/>
        <v>0</v>
      </c>
    </row>
    <row r="220" spans="1:7" ht="32.25" customHeight="1" x14ac:dyDescent="0.2">
      <c r="A220" s="212" t="s">
        <v>224</v>
      </c>
      <c r="B220" s="35"/>
      <c r="C220" s="85" t="s">
        <v>61</v>
      </c>
      <c r="D220" s="78" t="s">
        <v>38</v>
      </c>
      <c r="E220" s="59">
        <v>4</v>
      </c>
      <c r="F220" s="240"/>
      <c r="G220" s="134">
        <f t="shared" si="3"/>
        <v>0</v>
      </c>
    </row>
    <row r="221" spans="1:7" ht="39.75" customHeight="1" x14ac:dyDescent="0.2">
      <c r="A221" s="183">
        <v>8.11</v>
      </c>
      <c r="B221" s="35"/>
      <c r="C221" s="85" t="s">
        <v>62</v>
      </c>
      <c r="D221" s="78" t="s">
        <v>38</v>
      </c>
      <c r="E221" s="59">
        <v>4</v>
      </c>
      <c r="F221" s="240"/>
      <c r="G221" s="134">
        <f t="shared" si="3"/>
        <v>0</v>
      </c>
    </row>
    <row r="222" spans="1:7" ht="63.75" customHeight="1" x14ac:dyDescent="0.2">
      <c r="A222" s="183">
        <v>8.1199999999999992</v>
      </c>
      <c r="B222" s="35"/>
      <c r="C222" s="85" t="s">
        <v>63</v>
      </c>
      <c r="D222" s="78" t="s">
        <v>38</v>
      </c>
      <c r="E222" s="59">
        <v>1</v>
      </c>
      <c r="F222" s="240"/>
      <c r="G222" s="134">
        <f t="shared" si="3"/>
        <v>0</v>
      </c>
    </row>
    <row r="223" spans="1:7" ht="16.5" x14ac:dyDescent="0.2">
      <c r="A223" s="183">
        <v>8.1300000000000008</v>
      </c>
      <c r="B223" s="35"/>
      <c r="C223" s="85" t="s">
        <v>64</v>
      </c>
      <c r="D223" s="78" t="s">
        <v>38</v>
      </c>
      <c r="E223" s="59">
        <v>1</v>
      </c>
      <c r="F223" s="240"/>
      <c r="G223" s="134">
        <f t="shared" si="3"/>
        <v>0</v>
      </c>
    </row>
    <row r="224" spans="1:7" ht="16.5" x14ac:dyDescent="0.2">
      <c r="A224" s="183">
        <v>8.14</v>
      </c>
      <c r="B224" s="35"/>
      <c r="C224" s="85" t="s">
        <v>65</v>
      </c>
      <c r="D224" s="78" t="s">
        <v>38</v>
      </c>
      <c r="E224" s="59">
        <v>1</v>
      </c>
      <c r="F224" s="240"/>
      <c r="G224" s="134">
        <f t="shared" si="3"/>
        <v>0</v>
      </c>
    </row>
    <row r="225" spans="1:7" ht="16.5" x14ac:dyDescent="0.2">
      <c r="A225" s="183"/>
      <c r="B225" s="65"/>
      <c r="C225" s="102" t="s">
        <v>66</v>
      </c>
      <c r="D225" s="102"/>
      <c r="E225" s="202"/>
      <c r="F225" s="260"/>
      <c r="G225" s="102"/>
    </row>
    <row r="226" spans="1:7" ht="16.5" x14ac:dyDescent="0.2">
      <c r="A226" s="183"/>
      <c r="B226" s="103"/>
      <c r="C226" s="105" t="s">
        <v>79</v>
      </c>
      <c r="D226" s="106"/>
      <c r="E226" s="203"/>
      <c r="F226" s="261"/>
      <c r="G226" s="106"/>
    </row>
    <row r="227" spans="1:7" ht="78" customHeight="1" x14ac:dyDescent="0.2">
      <c r="A227" s="183" t="s">
        <v>223</v>
      </c>
      <c r="B227" s="35"/>
      <c r="C227" s="85" t="s">
        <v>69</v>
      </c>
      <c r="D227" s="78" t="s">
        <v>5</v>
      </c>
      <c r="E227" s="59">
        <v>4</v>
      </c>
      <c r="F227" s="240"/>
      <c r="G227" s="134">
        <f t="shared" ref="G227:G258" si="4">E227*F227</f>
        <v>0</v>
      </c>
    </row>
    <row r="228" spans="1:7" ht="30" customHeight="1" x14ac:dyDescent="0.2">
      <c r="A228" s="183" t="s">
        <v>174</v>
      </c>
      <c r="B228" s="35"/>
      <c r="C228" s="85" t="s">
        <v>70</v>
      </c>
      <c r="D228" s="78" t="s">
        <v>5</v>
      </c>
      <c r="E228" s="59">
        <v>4</v>
      </c>
      <c r="F228" s="240"/>
      <c r="G228" s="134">
        <f t="shared" si="4"/>
        <v>0</v>
      </c>
    </row>
    <row r="229" spans="1:7" ht="79.5" customHeight="1" x14ac:dyDescent="0.2">
      <c r="A229" s="183" t="s">
        <v>175</v>
      </c>
      <c r="B229" s="35"/>
      <c r="C229" s="85" t="s">
        <v>67</v>
      </c>
      <c r="D229" s="78" t="s">
        <v>5</v>
      </c>
      <c r="E229" s="59">
        <v>4</v>
      </c>
      <c r="F229" s="240"/>
      <c r="G229" s="134">
        <f t="shared" si="4"/>
        <v>0</v>
      </c>
    </row>
    <row r="230" spans="1:7" ht="96" customHeight="1" x14ac:dyDescent="0.2">
      <c r="A230" s="183" t="s">
        <v>176</v>
      </c>
      <c r="B230" s="35"/>
      <c r="C230" s="85" t="s">
        <v>80</v>
      </c>
      <c r="D230" s="78" t="s">
        <v>5</v>
      </c>
      <c r="E230" s="59">
        <v>4</v>
      </c>
      <c r="F230" s="240"/>
      <c r="G230" s="134">
        <f t="shared" si="4"/>
        <v>0</v>
      </c>
    </row>
    <row r="231" spans="1:7" ht="75.75" customHeight="1" x14ac:dyDescent="0.2">
      <c r="A231" s="183" t="s">
        <v>177</v>
      </c>
      <c r="B231" s="35"/>
      <c r="C231" s="85" t="s">
        <v>81</v>
      </c>
      <c r="D231" s="78" t="s">
        <v>5</v>
      </c>
      <c r="E231" s="59">
        <v>4</v>
      </c>
      <c r="F231" s="240"/>
      <c r="G231" s="134">
        <f t="shared" si="4"/>
        <v>0</v>
      </c>
    </row>
    <row r="232" spans="1:7" ht="79.5" customHeight="1" x14ac:dyDescent="0.2">
      <c r="A232" s="212" t="s">
        <v>178</v>
      </c>
      <c r="B232" s="35"/>
      <c r="C232" s="85" t="s">
        <v>82</v>
      </c>
      <c r="D232" s="78" t="s">
        <v>5</v>
      </c>
      <c r="E232" s="59">
        <v>4</v>
      </c>
      <c r="F232" s="240"/>
      <c r="G232" s="134">
        <f t="shared" si="4"/>
        <v>0</v>
      </c>
    </row>
    <row r="233" spans="1:7" ht="49.5" x14ac:dyDescent="0.2">
      <c r="A233" s="183" t="s">
        <v>179</v>
      </c>
      <c r="B233" s="35"/>
      <c r="C233" s="85" t="s">
        <v>83</v>
      </c>
      <c r="D233" s="78" t="s">
        <v>5</v>
      </c>
      <c r="E233" s="59">
        <v>4</v>
      </c>
      <c r="F233" s="240"/>
      <c r="G233" s="134">
        <f t="shared" si="4"/>
        <v>0</v>
      </c>
    </row>
    <row r="234" spans="1:7" ht="60" customHeight="1" x14ac:dyDescent="0.2">
      <c r="A234" s="183" t="s">
        <v>180</v>
      </c>
      <c r="B234" s="35"/>
      <c r="C234" s="85" t="s">
        <v>71</v>
      </c>
      <c r="D234" s="78" t="s">
        <v>5</v>
      </c>
      <c r="E234" s="59">
        <v>4</v>
      </c>
      <c r="F234" s="240"/>
      <c r="G234" s="134">
        <f t="shared" si="4"/>
        <v>0</v>
      </c>
    </row>
    <row r="235" spans="1:7" ht="30" customHeight="1" x14ac:dyDescent="0.2">
      <c r="A235" s="183" t="s">
        <v>181</v>
      </c>
      <c r="B235" s="35"/>
      <c r="C235" s="85" t="s">
        <v>84</v>
      </c>
      <c r="D235" s="78" t="s">
        <v>72</v>
      </c>
      <c r="E235" s="59">
        <v>4</v>
      </c>
      <c r="F235" s="240"/>
      <c r="G235" s="134">
        <f t="shared" si="4"/>
        <v>0</v>
      </c>
    </row>
    <row r="236" spans="1:7" ht="30" customHeight="1" x14ac:dyDescent="0.2">
      <c r="A236" s="183" t="s">
        <v>182</v>
      </c>
      <c r="B236" s="35"/>
      <c r="C236" s="85" t="s">
        <v>85</v>
      </c>
      <c r="D236" s="78" t="s">
        <v>72</v>
      </c>
      <c r="E236" s="59">
        <v>4</v>
      </c>
      <c r="F236" s="240"/>
      <c r="G236" s="134">
        <f t="shared" si="4"/>
        <v>0</v>
      </c>
    </row>
    <row r="237" spans="1:7" ht="112.5" customHeight="1" x14ac:dyDescent="0.2">
      <c r="A237" s="183" t="s">
        <v>183</v>
      </c>
      <c r="B237" s="35"/>
      <c r="C237" s="85" t="s">
        <v>86</v>
      </c>
      <c r="D237" s="78" t="s">
        <v>5</v>
      </c>
      <c r="E237" s="59">
        <v>4</v>
      </c>
      <c r="F237" s="240"/>
      <c r="G237" s="134">
        <f t="shared" si="4"/>
        <v>0</v>
      </c>
    </row>
    <row r="238" spans="1:7" ht="104.25" customHeight="1" x14ac:dyDescent="0.2">
      <c r="A238" s="183" t="s">
        <v>184</v>
      </c>
      <c r="B238" s="35"/>
      <c r="C238" s="85" t="s">
        <v>68</v>
      </c>
      <c r="D238" s="78" t="s">
        <v>38</v>
      </c>
      <c r="E238" s="59">
        <v>4</v>
      </c>
      <c r="F238" s="240"/>
      <c r="G238" s="134">
        <f>E238*F238</f>
        <v>0</v>
      </c>
    </row>
    <row r="239" spans="1:7" ht="105.75" customHeight="1" x14ac:dyDescent="0.2">
      <c r="A239" s="183" t="s">
        <v>185</v>
      </c>
      <c r="B239" s="35"/>
      <c r="C239" s="85" t="s">
        <v>87</v>
      </c>
      <c r="D239" s="78" t="s">
        <v>5</v>
      </c>
      <c r="E239" s="59">
        <v>4</v>
      </c>
      <c r="F239" s="240"/>
      <c r="G239" s="134">
        <f t="shared" si="4"/>
        <v>0</v>
      </c>
    </row>
    <row r="240" spans="1:7" ht="156" customHeight="1" x14ac:dyDescent="0.2">
      <c r="A240" s="183" t="s">
        <v>186</v>
      </c>
      <c r="B240" s="35"/>
      <c r="C240" s="85" t="s">
        <v>88</v>
      </c>
      <c r="D240" s="78" t="s">
        <v>5</v>
      </c>
      <c r="E240" s="59">
        <v>4</v>
      </c>
      <c r="F240" s="240"/>
      <c r="G240" s="134">
        <f t="shared" si="4"/>
        <v>0</v>
      </c>
    </row>
    <row r="241" spans="1:7" ht="72.75" customHeight="1" x14ac:dyDescent="0.2">
      <c r="A241" s="183" t="s">
        <v>187</v>
      </c>
      <c r="B241" s="35"/>
      <c r="C241" s="85" t="s">
        <v>89</v>
      </c>
      <c r="D241" s="78" t="s">
        <v>5</v>
      </c>
      <c r="E241" s="59">
        <v>4</v>
      </c>
      <c r="F241" s="240"/>
      <c r="G241" s="134">
        <f t="shared" si="4"/>
        <v>0</v>
      </c>
    </row>
    <row r="242" spans="1:7" ht="73.5" customHeight="1" x14ac:dyDescent="0.2">
      <c r="A242" s="212" t="s">
        <v>188</v>
      </c>
      <c r="B242" s="35"/>
      <c r="C242" s="85" t="s">
        <v>73</v>
      </c>
      <c r="D242" s="78" t="s">
        <v>5</v>
      </c>
      <c r="E242" s="59">
        <v>4</v>
      </c>
      <c r="F242" s="240"/>
      <c r="G242" s="134">
        <f t="shared" si="4"/>
        <v>0</v>
      </c>
    </row>
    <row r="243" spans="1:7" ht="100.5" customHeight="1" x14ac:dyDescent="0.2">
      <c r="A243" s="183" t="s">
        <v>189</v>
      </c>
      <c r="B243" s="35"/>
      <c r="C243" s="85" t="s">
        <v>90</v>
      </c>
      <c r="D243" s="78" t="s">
        <v>5</v>
      </c>
      <c r="E243" s="59">
        <v>4</v>
      </c>
      <c r="F243" s="240"/>
      <c r="G243" s="134">
        <f t="shared" si="4"/>
        <v>0</v>
      </c>
    </row>
    <row r="244" spans="1:7" ht="77.25" customHeight="1" x14ac:dyDescent="0.2">
      <c r="A244" s="183" t="s">
        <v>190</v>
      </c>
      <c r="B244" s="35"/>
      <c r="C244" s="85" t="s">
        <v>74</v>
      </c>
      <c r="D244" s="78" t="s">
        <v>5</v>
      </c>
      <c r="E244" s="59">
        <v>4</v>
      </c>
      <c r="F244" s="240"/>
      <c r="G244" s="134">
        <f t="shared" si="4"/>
        <v>0</v>
      </c>
    </row>
    <row r="245" spans="1:7" ht="66" customHeight="1" x14ac:dyDescent="0.2">
      <c r="A245" s="183" t="s">
        <v>191</v>
      </c>
      <c r="B245" s="35"/>
      <c r="C245" s="85" t="s">
        <v>91</v>
      </c>
      <c r="D245" s="78" t="s">
        <v>5</v>
      </c>
      <c r="E245" s="59">
        <v>4</v>
      </c>
      <c r="F245" s="240"/>
      <c r="G245" s="134">
        <f>E245*F245</f>
        <v>0</v>
      </c>
    </row>
    <row r="246" spans="1:7" ht="102" customHeight="1" x14ac:dyDescent="0.2">
      <c r="A246" s="183" t="s">
        <v>225</v>
      </c>
      <c r="B246" s="35"/>
      <c r="C246" s="85" t="s">
        <v>92</v>
      </c>
      <c r="D246" s="78" t="s">
        <v>5</v>
      </c>
      <c r="E246" s="59">
        <v>4</v>
      </c>
      <c r="F246" s="240"/>
      <c r="G246" s="134">
        <f t="shared" si="4"/>
        <v>0</v>
      </c>
    </row>
    <row r="247" spans="1:7" ht="138.75" customHeight="1" x14ac:dyDescent="0.2">
      <c r="A247" s="183" t="s">
        <v>226</v>
      </c>
      <c r="B247" s="35"/>
      <c r="C247" s="85" t="s">
        <v>93</v>
      </c>
      <c r="D247" s="78" t="s">
        <v>5</v>
      </c>
      <c r="E247" s="59">
        <v>8</v>
      </c>
      <c r="F247" s="240"/>
      <c r="G247" s="134">
        <f t="shared" si="4"/>
        <v>0</v>
      </c>
    </row>
    <row r="248" spans="1:7" ht="87" customHeight="1" x14ac:dyDescent="0.2">
      <c r="A248" s="183" t="s">
        <v>227</v>
      </c>
      <c r="B248" s="35"/>
      <c r="C248" s="85" t="s">
        <v>94</v>
      </c>
      <c r="D248" s="78" t="s">
        <v>5</v>
      </c>
      <c r="E248" s="59">
        <v>4</v>
      </c>
      <c r="F248" s="240"/>
      <c r="G248" s="134">
        <f t="shared" si="4"/>
        <v>0</v>
      </c>
    </row>
    <row r="249" spans="1:7" ht="86.25" customHeight="1" x14ac:dyDescent="0.2">
      <c r="A249" s="183" t="s">
        <v>228</v>
      </c>
      <c r="B249" s="35"/>
      <c r="C249" s="85" t="s">
        <v>95</v>
      </c>
      <c r="D249" s="78" t="s">
        <v>5</v>
      </c>
      <c r="E249" s="59">
        <v>4</v>
      </c>
      <c r="F249" s="240"/>
      <c r="G249" s="134">
        <f t="shared" si="4"/>
        <v>0</v>
      </c>
    </row>
    <row r="250" spans="1:7" ht="79.5" customHeight="1" x14ac:dyDescent="0.2">
      <c r="A250" s="183" t="s">
        <v>229</v>
      </c>
      <c r="B250" s="35"/>
      <c r="C250" s="85" t="s">
        <v>75</v>
      </c>
      <c r="D250" s="78" t="s">
        <v>5</v>
      </c>
      <c r="E250" s="59">
        <v>8</v>
      </c>
      <c r="F250" s="240"/>
      <c r="G250" s="134">
        <f t="shared" si="4"/>
        <v>0</v>
      </c>
    </row>
    <row r="251" spans="1:7" ht="65.25" customHeight="1" x14ac:dyDescent="0.2">
      <c r="A251" s="183" t="s">
        <v>230</v>
      </c>
      <c r="B251" s="35"/>
      <c r="C251" s="85" t="s">
        <v>76</v>
      </c>
      <c r="D251" s="78" t="s">
        <v>5</v>
      </c>
      <c r="E251" s="59">
        <v>8</v>
      </c>
      <c r="F251" s="240"/>
      <c r="G251" s="134">
        <f t="shared" si="4"/>
        <v>0</v>
      </c>
    </row>
    <row r="252" spans="1:7" ht="34.5" customHeight="1" x14ac:dyDescent="0.2">
      <c r="A252" s="183" t="s">
        <v>231</v>
      </c>
      <c r="B252" s="35"/>
      <c r="C252" s="85" t="s">
        <v>96</v>
      </c>
      <c r="D252" s="78" t="s">
        <v>5</v>
      </c>
      <c r="E252" s="59">
        <v>20</v>
      </c>
      <c r="F252" s="240"/>
      <c r="G252" s="134">
        <f t="shared" si="4"/>
        <v>0</v>
      </c>
    </row>
    <row r="253" spans="1:7" ht="16.5" x14ac:dyDescent="0.2">
      <c r="A253" s="183" t="s">
        <v>232</v>
      </c>
      <c r="B253" s="35"/>
      <c r="C253" s="85" t="s">
        <v>97</v>
      </c>
      <c r="D253" s="78" t="s">
        <v>5</v>
      </c>
      <c r="E253" s="59">
        <v>4</v>
      </c>
      <c r="F253" s="240"/>
      <c r="G253" s="134">
        <f t="shared" si="4"/>
        <v>0</v>
      </c>
    </row>
    <row r="254" spans="1:7" ht="55.5" customHeight="1" x14ac:dyDescent="0.2">
      <c r="A254" s="183" t="s">
        <v>233</v>
      </c>
      <c r="B254" s="35"/>
      <c r="C254" s="85" t="s">
        <v>77</v>
      </c>
      <c r="D254" s="78" t="s">
        <v>5</v>
      </c>
      <c r="E254" s="59">
        <v>4</v>
      </c>
      <c r="F254" s="240"/>
      <c r="G254" s="134">
        <f t="shared" si="4"/>
        <v>0</v>
      </c>
    </row>
    <row r="255" spans="1:7" ht="47.25" customHeight="1" x14ac:dyDescent="0.2">
      <c r="A255" s="183" t="s">
        <v>234</v>
      </c>
      <c r="B255" s="35"/>
      <c r="C255" s="85" t="s">
        <v>78</v>
      </c>
      <c r="D255" s="78" t="s">
        <v>5</v>
      </c>
      <c r="E255" s="59">
        <v>4</v>
      </c>
      <c r="F255" s="240"/>
      <c r="G255" s="134">
        <f t="shared" si="4"/>
        <v>0</v>
      </c>
    </row>
    <row r="256" spans="1:7" ht="49.5" customHeight="1" x14ac:dyDescent="0.2">
      <c r="A256" s="183" t="s">
        <v>235</v>
      </c>
      <c r="B256" s="35"/>
      <c r="C256" s="85" t="s">
        <v>98</v>
      </c>
      <c r="D256" s="78" t="s">
        <v>5</v>
      </c>
      <c r="E256" s="59">
        <v>4</v>
      </c>
      <c r="F256" s="240"/>
      <c r="G256" s="134">
        <f t="shared" si="4"/>
        <v>0</v>
      </c>
    </row>
    <row r="257" spans="1:7" ht="125.25" customHeight="1" x14ac:dyDescent="0.2">
      <c r="A257" s="183" t="s">
        <v>192</v>
      </c>
      <c r="B257" s="35"/>
      <c r="C257" s="85" t="s">
        <v>99</v>
      </c>
      <c r="D257" s="78" t="s">
        <v>5</v>
      </c>
      <c r="E257" s="59">
        <v>4</v>
      </c>
      <c r="F257" s="240"/>
      <c r="G257" s="134">
        <f t="shared" si="4"/>
        <v>0</v>
      </c>
    </row>
    <row r="258" spans="1:7" ht="100.5" customHeight="1" x14ac:dyDescent="0.2">
      <c r="A258" s="183" t="s">
        <v>193</v>
      </c>
      <c r="B258" s="35"/>
      <c r="C258" s="85" t="s">
        <v>100</v>
      </c>
      <c r="D258" s="78" t="s">
        <v>5</v>
      </c>
      <c r="E258" s="59">
        <v>4</v>
      </c>
      <c r="F258" s="240"/>
      <c r="G258" s="134">
        <f t="shared" si="4"/>
        <v>0</v>
      </c>
    </row>
    <row r="259" spans="1:7" x14ac:dyDescent="0.2">
      <c r="A259" s="210"/>
      <c r="B259" s="211"/>
      <c r="C259" s="117" t="s">
        <v>201</v>
      </c>
      <c r="D259" s="107"/>
      <c r="E259" s="108"/>
      <c r="F259" s="262"/>
      <c r="G259" s="223">
        <f>SUM(G211:G258)</f>
        <v>0</v>
      </c>
    </row>
    <row r="260" spans="1:7" customFormat="1" ht="12.75" customHeight="1" x14ac:dyDescent="0.2">
      <c r="A260" s="191"/>
      <c r="E260" s="201"/>
      <c r="F260" s="256"/>
    </row>
    <row r="261" spans="1:7" ht="18.75" customHeight="1" x14ac:dyDescent="0.25">
      <c r="A261" s="174"/>
      <c r="B261" s="196" t="s">
        <v>194</v>
      </c>
      <c r="C261" s="165"/>
      <c r="D261" s="165"/>
      <c r="E261" s="165"/>
      <c r="F261" s="257"/>
      <c r="G261" s="166"/>
    </row>
    <row r="262" spans="1:7" ht="16.5" x14ac:dyDescent="0.2">
      <c r="A262" s="181">
        <v>9</v>
      </c>
      <c r="B262" s="66"/>
      <c r="C262" s="67" t="s">
        <v>101</v>
      </c>
      <c r="D262" s="107"/>
      <c r="E262" s="108"/>
      <c r="F262" s="262"/>
      <c r="G262" s="128"/>
    </row>
    <row r="263" spans="1:7" ht="30.75" customHeight="1" x14ac:dyDescent="0.2">
      <c r="A263" s="36"/>
      <c r="B263" s="36"/>
      <c r="C263" s="145" t="s">
        <v>199</v>
      </c>
      <c r="D263" s="36"/>
      <c r="E263" s="120"/>
      <c r="F263" s="263"/>
      <c r="G263" s="36"/>
    </row>
    <row r="264" spans="1:7" ht="16.5" x14ac:dyDescent="0.2">
      <c r="A264" s="36"/>
      <c r="B264" s="36"/>
      <c r="C264" s="36" t="s">
        <v>200</v>
      </c>
      <c r="D264" s="36"/>
      <c r="E264" s="120"/>
      <c r="F264" s="263"/>
      <c r="G264" s="36"/>
    </row>
    <row r="265" spans="1:7" ht="16.5" x14ac:dyDescent="0.3">
      <c r="A265" s="193">
        <v>9.1</v>
      </c>
      <c r="B265" s="35" t="s">
        <v>28</v>
      </c>
      <c r="C265" s="36" t="s">
        <v>117</v>
      </c>
      <c r="D265" s="44"/>
      <c r="E265" s="120"/>
      <c r="F265" s="264"/>
      <c r="G265" s="139"/>
    </row>
    <row r="266" spans="1:7" ht="148.5" customHeight="1" x14ac:dyDescent="0.3">
      <c r="A266" s="193"/>
      <c r="B266" s="35"/>
      <c r="C266" s="73" t="s">
        <v>428</v>
      </c>
      <c r="D266" s="44"/>
      <c r="E266" s="120"/>
      <c r="F266" s="264"/>
      <c r="G266" s="139"/>
    </row>
    <row r="267" spans="1:7" ht="16.5" x14ac:dyDescent="0.2">
      <c r="A267" s="194"/>
      <c r="B267" s="39"/>
      <c r="C267" s="147" t="s">
        <v>202</v>
      </c>
      <c r="D267" s="44" t="s">
        <v>36</v>
      </c>
      <c r="E267" s="120">
        <v>1</v>
      </c>
      <c r="F267" s="264"/>
      <c r="G267" s="134">
        <f t="shared" ref="G267" si="5">E267*F267</f>
        <v>0</v>
      </c>
    </row>
    <row r="268" spans="1:7" ht="16.5" x14ac:dyDescent="0.2">
      <c r="A268" s="193">
        <v>9.1999999999999993</v>
      </c>
      <c r="B268" s="35" t="s">
        <v>110</v>
      </c>
      <c r="C268" s="36" t="s">
        <v>144</v>
      </c>
      <c r="D268" s="145"/>
      <c r="E268" s="120"/>
      <c r="F268" s="264"/>
      <c r="G268" s="138"/>
    </row>
    <row r="269" spans="1:7" ht="85.5" customHeight="1" x14ac:dyDescent="0.2">
      <c r="A269" s="194"/>
      <c r="B269" s="39"/>
      <c r="C269" s="73" t="s">
        <v>427</v>
      </c>
      <c r="D269" s="146"/>
      <c r="E269" s="110"/>
      <c r="F269" s="265"/>
      <c r="G269" s="123"/>
    </row>
    <row r="270" spans="1:7" ht="16.5" x14ac:dyDescent="0.2">
      <c r="A270" s="194"/>
      <c r="B270" s="39"/>
      <c r="C270" s="147" t="s">
        <v>119</v>
      </c>
      <c r="D270" s="44" t="s">
        <v>36</v>
      </c>
      <c r="E270" s="120">
        <v>1</v>
      </c>
      <c r="F270" s="264"/>
      <c r="G270" s="134">
        <f t="shared" ref="G270" si="6">E270*F270</f>
        <v>0</v>
      </c>
    </row>
    <row r="271" spans="1:7" ht="16.5" x14ac:dyDescent="0.2">
      <c r="A271" s="193" t="s">
        <v>368</v>
      </c>
      <c r="B271" s="35" t="s">
        <v>116</v>
      </c>
      <c r="C271" s="36" t="s">
        <v>118</v>
      </c>
      <c r="D271" s="145"/>
      <c r="E271" s="120"/>
      <c r="F271" s="264"/>
      <c r="G271" s="138"/>
    </row>
    <row r="272" spans="1:7" ht="102.75" customHeight="1" x14ac:dyDescent="0.2">
      <c r="A272" s="194"/>
      <c r="B272" s="39"/>
      <c r="C272" s="73" t="s">
        <v>426</v>
      </c>
      <c r="D272" s="146"/>
      <c r="E272" s="110"/>
      <c r="F272" s="265"/>
      <c r="G272" s="123"/>
    </row>
    <row r="273" spans="1:66" ht="16.5" x14ac:dyDescent="0.2">
      <c r="A273" s="194"/>
      <c r="B273" s="39"/>
      <c r="C273" s="147" t="s">
        <v>119</v>
      </c>
      <c r="D273" s="44" t="s">
        <v>36</v>
      </c>
      <c r="E273" s="120">
        <v>1</v>
      </c>
      <c r="F273" s="264"/>
      <c r="G273" s="134">
        <f t="shared" ref="G273" si="7">E273*F273</f>
        <v>0</v>
      </c>
    </row>
    <row r="274" spans="1:66" ht="17.25" customHeight="1" x14ac:dyDescent="0.2">
      <c r="A274" s="181"/>
      <c r="B274" s="66"/>
      <c r="C274" s="119" t="s">
        <v>195</v>
      </c>
      <c r="D274" s="107"/>
      <c r="E274" s="108"/>
      <c r="F274" s="137"/>
      <c r="G274" s="225">
        <f>SUM(G263:G273)</f>
        <v>0</v>
      </c>
    </row>
    <row r="275" spans="1:66" ht="16.5" customHeight="1" x14ac:dyDescent="0.2">
      <c r="A275" s="115"/>
      <c r="B275" s="277" t="s">
        <v>107</v>
      </c>
      <c r="C275" s="278"/>
      <c r="D275" s="278"/>
      <c r="E275" s="278"/>
      <c r="F275" s="279"/>
      <c r="G275" s="226"/>
    </row>
    <row r="276" spans="1:66" ht="16.5" customHeight="1" x14ac:dyDescent="0.2">
      <c r="A276" s="116"/>
      <c r="B276" s="280" t="s">
        <v>108</v>
      </c>
      <c r="C276" s="281"/>
      <c r="D276" s="281"/>
      <c r="E276" s="281"/>
      <c r="F276" s="282"/>
      <c r="G276" s="227"/>
    </row>
    <row r="277" spans="1:66" s="208" customFormat="1" ht="16.5" customHeight="1" x14ac:dyDescent="0.2">
      <c r="A277" s="229"/>
      <c r="B277" s="272" t="s">
        <v>198</v>
      </c>
      <c r="C277" s="272"/>
      <c r="D277" s="272"/>
      <c r="E277" s="272"/>
      <c r="F277" s="272"/>
      <c r="G277" s="228">
        <f>G198</f>
        <v>0</v>
      </c>
      <c r="H277" s="209"/>
      <c r="I277" s="209"/>
      <c r="J277" s="209"/>
      <c r="K277" s="209"/>
      <c r="L277" s="209"/>
      <c r="M277" s="209"/>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row>
    <row r="278" spans="1:66" s="208" customFormat="1" ht="16.5" customHeight="1" x14ac:dyDescent="0.2">
      <c r="A278" s="229"/>
      <c r="B278" s="272" t="s">
        <v>431</v>
      </c>
      <c r="C278" s="272"/>
      <c r="D278" s="272"/>
      <c r="E278" s="272"/>
      <c r="F278" s="272"/>
      <c r="G278" s="228">
        <f>G279-G277</f>
        <v>0</v>
      </c>
      <c r="H278" s="209"/>
      <c r="I278" s="209"/>
      <c r="J278" s="209"/>
      <c r="K278" s="209"/>
      <c r="L278" s="209"/>
      <c r="M278" s="209"/>
      <c r="N278" s="209"/>
      <c r="O278" s="209"/>
      <c r="P278" s="209"/>
      <c r="Q278" s="209"/>
      <c r="R278" s="209"/>
      <c r="S278" s="209"/>
      <c r="T278" s="209"/>
      <c r="U278" s="209"/>
      <c r="V278" s="209"/>
      <c r="W278" s="209"/>
      <c r="X278" s="209"/>
      <c r="Y278" s="209"/>
      <c r="Z278" s="209"/>
      <c r="AA278" s="209"/>
      <c r="AB278" s="209"/>
      <c r="AC278" s="209"/>
      <c r="AD278" s="209"/>
      <c r="AE278" s="209"/>
      <c r="AF278" s="209"/>
      <c r="AG278" s="209"/>
      <c r="AH278" s="209"/>
      <c r="AI278" s="209"/>
      <c r="AJ278" s="209"/>
      <c r="AK278" s="209"/>
      <c r="AL278" s="209"/>
      <c r="AM278" s="209"/>
      <c r="AN278" s="209"/>
      <c r="AO278" s="209"/>
      <c r="AP278" s="209"/>
      <c r="AQ278" s="209"/>
      <c r="AR278" s="209"/>
      <c r="AS278" s="209"/>
      <c r="AT278" s="209"/>
      <c r="AU278" s="209"/>
      <c r="AV278" s="209"/>
      <c r="AW278" s="209"/>
      <c r="AX278" s="209"/>
      <c r="AY278" s="209"/>
      <c r="AZ278" s="209"/>
      <c r="BA278" s="209"/>
      <c r="BB278" s="209"/>
      <c r="BC278" s="209"/>
      <c r="BD278" s="209"/>
      <c r="BE278" s="209"/>
      <c r="BF278" s="209"/>
      <c r="BG278" s="209"/>
      <c r="BH278" s="209"/>
      <c r="BI278" s="209"/>
      <c r="BJ278" s="209"/>
      <c r="BK278" s="209"/>
      <c r="BL278" s="209"/>
      <c r="BM278" s="209"/>
      <c r="BN278" s="209"/>
    </row>
    <row r="279" spans="1:66" s="208" customFormat="1" ht="16.5" customHeight="1" x14ac:dyDescent="0.2">
      <c r="A279" s="229"/>
      <c r="B279" s="272" t="s">
        <v>432</v>
      </c>
      <c r="C279" s="272"/>
      <c r="D279" s="272"/>
      <c r="E279" s="272"/>
      <c r="F279" s="272"/>
      <c r="G279" s="228">
        <f>G277*1.18</f>
        <v>0</v>
      </c>
      <c r="H279" s="209"/>
      <c r="I279" s="209"/>
      <c r="J279" s="209"/>
      <c r="K279" s="209"/>
      <c r="L279" s="209"/>
      <c r="M279" s="209"/>
      <c r="N279" s="209"/>
      <c r="O279" s="209"/>
      <c r="P279" s="209"/>
      <c r="Q279" s="209"/>
      <c r="R279" s="209"/>
      <c r="S279" s="209"/>
      <c r="T279" s="209"/>
      <c r="U279" s="209"/>
      <c r="V279" s="209"/>
      <c r="W279" s="209"/>
      <c r="X279" s="209"/>
      <c r="Y279" s="209"/>
      <c r="Z279" s="209"/>
      <c r="AA279" s="209"/>
      <c r="AB279" s="209"/>
      <c r="AC279" s="209"/>
      <c r="AD279" s="209"/>
      <c r="AE279" s="209"/>
      <c r="AF279" s="209"/>
      <c r="AG279" s="209"/>
      <c r="AH279" s="209"/>
      <c r="AI279" s="209"/>
      <c r="AJ279" s="209"/>
      <c r="AK279" s="209"/>
      <c r="AL279" s="209"/>
      <c r="AM279" s="209"/>
      <c r="AN279" s="209"/>
      <c r="AO279" s="209"/>
      <c r="AP279" s="209"/>
      <c r="AQ279" s="209"/>
      <c r="AR279" s="209"/>
      <c r="AS279" s="209"/>
      <c r="AT279" s="209"/>
      <c r="AU279" s="209"/>
      <c r="AV279" s="209"/>
      <c r="AW279" s="209"/>
      <c r="AX279" s="209"/>
      <c r="AY279" s="209"/>
      <c r="AZ279" s="209"/>
      <c r="BA279" s="209"/>
      <c r="BB279" s="209"/>
      <c r="BC279" s="209"/>
      <c r="BD279" s="209"/>
      <c r="BE279" s="209"/>
      <c r="BF279" s="209"/>
      <c r="BG279" s="209"/>
      <c r="BH279" s="209"/>
      <c r="BI279" s="209"/>
      <c r="BJ279" s="209"/>
      <c r="BK279" s="209"/>
      <c r="BL279" s="209"/>
      <c r="BM279" s="209"/>
      <c r="BN279" s="209"/>
    </row>
    <row r="280" spans="1:66" s="208" customFormat="1" ht="16.5" customHeight="1" x14ac:dyDescent="0.2">
      <c r="A280" s="230"/>
      <c r="B280" s="273" t="s">
        <v>197</v>
      </c>
      <c r="C280" s="274"/>
      <c r="D280" s="274"/>
      <c r="E280" s="274"/>
      <c r="F280" s="275"/>
      <c r="G280" s="231">
        <f>G206</f>
        <v>0</v>
      </c>
      <c r="H280" s="209"/>
      <c r="I280" s="209"/>
      <c r="J280" s="209"/>
      <c r="K280" s="209"/>
      <c r="L280" s="209"/>
      <c r="M280" s="209"/>
      <c r="N280" s="209"/>
      <c r="O280" s="209"/>
      <c r="P280" s="209"/>
      <c r="Q280" s="209"/>
      <c r="R280" s="209"/>
      <c r="S280" s="209"/>
      <c r="T280" s="209"/>
      <c r="U280" s="209"/>
      <c r="V280" s="209"/>
      <c r="W280" s="209"/>
      <c r="X280" s="209"/>
      <c r="Y280" s="209"/>
      <c r="Z280" s="209"/>
      <c r="AA280" s="209"/>
      <c r="AB280" s="209"/>
      <c r="AC280" s="209"/>
      <c r="AD280" s="209"/>
      <c r="AE280" s="209"/>
      <c r="AF280" s="209"/>
      <c r="AG280" s="209"/>
      <c r="AH280" s="209"/>
      <c r="AI280" s="209"/>
      <c r="AJ280" s="209"/>
      <c r="AK280" s="209"/>
      <c r="AL280" s="209"/>
      <c r="AM280" s="209"/>
      <c r="AN280" s="209"/>
      <c r="AO280" s="209"/>
      <c r="AP280" s="209"/>
      <c r="AQ280" s="209"/>
      <c r="AR280" s="209"/>
      <c r="AS280" s="209"/>
      <c r="AT280" s="209"/>
      <c r="AU280" s="209"/>
      <c r="AV280" s="209"/>
      <c r="AW280" s="209"/>
      <c r="AX280" s="209"/>
      <c r="AY280" s="209"/>
      <c r="AZ280" s="209"/>
      <c r="BA280" s="209"/>
      <c r="BB280" s="209"/>
      <c r="BC280" s="209"/>
      <c r="BD280" s="209"/>
      <c r="BE280" s="209"/>
      <c r="BF280" s="209"/>
      <c r="BG280" s="209"/>
      <c r="BH280" s="209"/>
      <c r="BI280" s="209"/>
      <c r="BJ280" s="209"/>
      <c r="BK280" s="209"/>
      <c r="BL280" s="209"/>
      <c r="BM280" s="209"/>
      <c r="BN280" s="209"/>
    </row>
    <row r="281" spans="1:66" s="208" customFormat="1" ht="16.5" customHeight="1" x14ac:dyDescent="0.2">
      <c r="A281" s="232"/>
      <c r="B281" s="268" t="s">
        <v>431</v>
      </c>
      <c r="C281" s="268"/>
      <c r="D281" s="268"/>
      <c r="E281" s="268"/>
      <c r="F281" s="268"/>
      <c r="G281" s="233">
        <f>G282-G280</f>
        <v>0</v>
      </c>
      <c r="H281" s="209"/>
      <c r="I281" s="209"/>
      <c r="J281" s="209"/>
      <c r="K281" s="209"/>
      <c r="L281" s="209"/>
      <c r="M281" s="209"/>
      <c r="N281" s="209"/>
      <c r="O281" s="209"/>
      <c r="P281" s="209"/>
      <c r="Q281" s="209"/>
      <c r="R281" s="209"/>
      <c r="S281" s="209"/>
      <c r="T281" s="209"/>
      <c r="U281" s="209"/>
      <c r="V281" s="209"/>
      <c r="W281" s="209"/>
      <c r="X281" s="209"/>
      <c r="Y281" s="209"/>
      <c r="Z281" s="209"/>
      <c r="AA281" s="209"/>
      <c r="AB281" s="209"/>
      <c r="AC281" s="209"/>
      <c r="AD281" s="209"/>
      <c r="AE281" s="209"/>
      <c r="AF281" s="209"/>
      <c r="AG281" s="209"/>
      <c r="AH281" s="209"/>
      <c r="AI281" s="209"/>
      <c r="AJ281" s="209"/>
      <c r="AK281" s="209"/>
      <c r="AL281" s="209"/>
      <c r="AM281" s="209"/>
      <c r="AN281" s="209"/>
      <c r="AO281" s="209"/>
      <c r="AP281" s="209"/>
      <c r="AQ281" s="209"/>
      <c r="AR281" s="209"/>
      <c r="AS281" s="209"/>
      <c r="AT281" s="209"/>
      <c r="AU281" s="209"/>
      <c r="AV281" s="209"/>
      <c r="AW281" s="209"/>
      <c r="AX281" s="209"/>
      <c r="AY281" s="209"/>
      <c r="AZ281" s="209"/>
      <c r="BA281" s="209"/>
      <c r="BB281" s="209"/>
      <c r="BC281" s="209"/>
      <c r="BD281" s="209"/>
      <c r="BE281" s="209"/>
      <c r="BF281" s="209"/>
      <c r="BG281" s="209"/>
      <c r="BH281" s="209"/>
      <c r="BI281" s="209"/>
      <c r="BJ281" s="209"/>
      <c r="BK281" s="209"/>
      <c r="BL281" s="209"/>
      <c r="BM281" s="209"/>
      <c r="BN281" s="209"/>
    </row>
    <row r="282" spans="1:66" s="208" customFormat="1" ht="16.5" customHeight="1" x14ac:dyDescent="0.2">
      <c r="A282" s="232"/>
      <c r="B282" s="268" t="s">
        <v>433</v>
      </c>
      <c r="C282" s="268"/>
      <c r="D282" s="268"/>
      <c r="E282" s="268"/>
      <c r="F282" s="268"/>
      <c r="G282" s="233">
        <f>G280*1.18</f>
        <v>0</v>
      </c>
      <c r="H282" s="209"/>
      <c r="I282" s="209"/>
      <c r="J282" s="209"/>
      <c r="K282" s="209"/>
      <c r="L282" s="209"/>
      <c r="M282" s="209"/>
      <c r="N282" s="209"/>
      <c r="O282" s="209"/>
      <c r="P282" s="209"/>
      <c r="Q282" s="209"/>
      <c r="R282" s="209"/>
      <c r="S282" s="209"/>
      <c r="T282" s="209"/>
      <c r="U282" s="209"/>
      <c r="V282" s="209"/>
      <c r="W282" s="209"/>
      <c r="X282" s="209"/>
      <c r="Y282" s="209"/>
      <c r="Z282" s="209"/>
      <c r="AA282" s="209"/>
      <c r="AB282" s="209"/>
      <c r="AC282" s="209"/>
      <c r="AD282" s="209"/>
      <c r="AE282" s="209"/>
      <c r="AF282" s="209"/>
      <c r="AG282" s="209"/>
      <c r="AH282" s="209"/>
      <c r="AI282" s="209"/>
      <c r="AJ282" s="209"/>
      <c r="AK282" s="209"/>
      <c r="AL282" s="209"/>
      <c r="AM282" s="209"/>
      <c r="AN282" s="209"/>
      <c r="AO282" s="209"/>
      <c r="AP282" s="209"/>
      <c r="AQ282" s="209"/>
      <c r="AR282" s="209"/>
      <c r="AS282" s="209"/>
      <c r="AT282" s="209"/>
      <c r="AU282" s="209"/>
      <c r="AV282" s="209"/>
      <c r="AW282" s="209"/>
      <c r="AX282" s="209"/>
      <c r="AY282" s="209"/>
      <c r="AZ282" s="209"/>
      <c r="BA282" s="209"/>
      <c r="BB282" s="209"/>
      <c r="BC282" s="209"/>
      <c r="BD282" s="209"/>
      <c r="BE282" s="209"/>
      <c r="BF282" s="209"/>
      <c r="BG282" s="209"/>
      <c r="BH282" s="209"/>
      <c r="BI282" s="209"/>
      <c r="BJ282" s="209"/>
      <c r="BK282" s="209"/>
      <c r="BL282" s="209"/>
      <c r="BM282" s="209"/>
      <c r="BN282" s="209"/>
    </row>
    <row r="283" spans="1:66" s="208" customFormat="1" ht="16.5" customHeight="1" x14ac:dyDescent="0.2">
      <c r="A283" s="234"/>
      <c r="B283" s="283" t="s">
        <v>423</v>
      </c>
      <c r="C283" s="284"/>
      <c r="D283" s="284"/>
      <c r="E283" s="284"/>
      <c r="F283" s="285"/>
      <c r="G283" s="235">
        <f>G259</f>
        <v>0</v>
      </c>
      <c r="H283" s="209"/>
      <c r="I283" s="209"/>
      <c r="J283" s="209"/>
      <c r="K283" s="209"/>
      <c r="L283" s="209"/>
      <c r="M283" s="209"/>
      <c r="N283" s="209"/>
      <c r="O283" s="209"/>
      <c r="P283" s="209"/>
      <c r="Q283" s="209"/>
      <c r="R283" s="209"/>
      <c r="S283" s="209"/>
      <c r="T283" s="209"/>
      <c r="U283" s="209"/>
      <c r="V283" s="209"/>
      <c r="W283" s="209"/>
      <c r="X283" s="209"/>
      <c r="Y283" s="209"/>
      <c r="Z283" s="209"/>
      <c r="AA283" s="209"/>
      <c r="AB283" s="209"/>
      <c r="AC283" s="209"/>
      <c r="AD283" s="209"/>
      <c r="AE283" s="209"/>
      <c r="AF283" s="209"/>
      <c r="AG283" s="209"/>
      <c r="AH283" s="209"/>
      <c r="AI283" s="209"/>
      <c r="AJ283" s="209"/>
      <c r="AK283" s="209"/>
      <c r="AL283" s="209"/>
      <c r="AM283" s="209"/>
      <c r="AN283" s="209"/>
      <c r="AO283" s="209"/>
      <c r="AP283" s="209"/>
      <c r="AQ283" s="209"/>
      <c r="AR283" s="209"/>
      <c r="AS283" s="209"/>
      <c r="AT283" s="209"/>
      <c r="AU283" s="209"/>
      <c r="AV283" s="209"/>
      <c r="AW283" s="209"/>
      <c r="AX283" s="209"/>
      <c r="AY283" s="209"/>
      <c r="AZ283" s="209"/>
      <c r="BA283" s="209"/>
      <c r="BB283" s="209"/>
      <c r="BC283" s="209"/>
      <c r="BD283" s="209"/>
      <c r="BE283" s="209"/>
      <c r="BF283" s="209"/>
      <c r="BG283" s="209"/>
      <c r="BH283" s="209"/>
      <c r="BI283" s="209"/>
      <c r="BJ283" s="209"/>
      <c r="BK283" s="209"/>
      <c r="BL283" s="209"/>
      <c r="BM283" s="209"/>
      <c r="BN283" s="209"/>
    </row>
    <row r="284" spans="1:66" s="208" customFormat="1" ht="16.5" customHeight="1" x14ac:dyDescent="0.2">
      <c r="A284" s="236"/>
      <c r="B284" s="269" t="s">
        <v>431</v>
      </c>
      <c r="C284" s="269"/>
      <c r="D284" s="269"/>
      <c r="E284" s="269"/>
      <c r="F284" s="269"/>
      <c r="G284" s="235">
        <f>G285-G283</f>
        <v>0</v>
      </c>
      <c r="H284" s="209"/>
      <c r="I284" s="209"/>
      <c r="J284" s="209"/>
      <c r="K284" s="209"/>
      <c r="L284" s="209"/>
      <c r="M284" s="209"/>
      <c r="N284" s="209"/>
      <c r="O284" s="209"/>
      <c r="P284" s="209"/>
      <c r="Q284" s="209"/>
      <c r="R284" s="209"/>
      <c r="S284" s="209"/>
      <c r="T284" s="209"/>
      <c r="U284" s="209"/>
      <c r="V284" s="209"/>
      <c r="W284" s="209"/>
      <c r="X284" s="209"/>
      <c r="Y284" s="209"/>
      <c r="Z284" s="209"/>
      <c r="AA284" s="209"/>
      <c r="AB284" s="209"/>
      <c r="AC284" s="209"/>
      <c r="AD284" s="209"/>
      <c r="AE284" s="209"/>
      <c r="AF284" s="209"/>
      <c r="AG284" s="209"/>
      <c r="AH284" s="209"/>
      <c r="AI284" s="209"/>
      <c r="AJ284" s="209"/>
      <c r="AK284" s="209"/>
      <c r="AL284" s="209"/>
      <c r="AM284" s="209"/>
      <c r="AN284" s="209"/>
      <c r="AO284" s="209"/>
      <c r="AP284" s="209"/>
      <c r="AQ284" s="209"/>
      <c r="AR284" s="209"/>
      <c r="AS284" s="209"/>
      <c r="AT284" s="209"/>
      <c r="AU284" s="209"/>
      <c r="AV284" s="209"/>
      <c r="AW284" s="209"/>
      <c r="AX284" s="209"/>
      <c r="AY284" s="209"/>
      <c r="AZ284" s="209"/>
      <c r="BA284" s="209"/>
      <c r="BB284" s="209"/>
      <c r="BC284" s="209"/>
      <c r="BD284" s="209"/>
      <c r="BE284" s="209"/>
      <c r="BF284" s="209"/>
      <c r="BG284" s="209"/>
      <c r="BH284" s="209"/>
      <c r="BI284" s="209"/>
      <c r="BJ284" s="209"/>
      <c r="BK284" s="209"/>
      <c r="BL284" s="209"/>
      <c r="BM284" s="209"/>
      <c r="BN284" s="209"/>
    </row>
    <row r="285" spans="1:66" s="208" customFormat="1" ht="16.5" customHeight="1" x14ac:dyDescent="0.2">
      <c r="A285" s="236"/>
      <c r="B285" s="269" t="s">
        <v>434</v>
      </c>
      <c r="C285" s="269"/>
      <c r="D285" s="269"/>
      <c r="E285" s="269"/>
      <c r="F285" s="269"/>
      <c r="G285" s="235">
        <f>G283*1.18</f>
        <v>0</v>
      </c>
      <c r="H285" s="209"/>
      <c r="I285" s="209"/>
      <c r="J285" s="209"/>
      <c r="K285" s="209"/>
      <c r="L285" s="209"/>
      <c r="M285" s="209"/>
      <c r="N285" s="209"/>
      <c r="O285" s="209"/>
      <c r="P285" s="209"/>
      <c r="Q285" s="209"/>
      <c r="R285" s="209"/>
      <c r="S285" s="209"/>
      <c r="T285" s="209"/>
      <c r="U285" s="209"/>
      <c r="V285" s="209"/>
      <c r="W285" s="209"/>
      <c r="X285" s="209"/>
      <c r="Y285" s="209"/>
      <c r="Z285" s="209"/>
      <c r="AA285" s="209"/>
      <c r="AB285" s="209"/>
      <c r="AC285" s="209"/>
      <c r="AD285" s="209"/>
      <c r="AE285" s="209"/>
      <c r="AF285" s="209"/>
      <c r="AG285" s="209"/>
      <c r="AH285" s="209"/>
      <c r="AI285" s="209"/>
      <c r="AJ285" s="209"/>
      <c r="AK285" s="209"/>
      <c r="AL285" s="209"/>
      <c r="AM285" s="209"/>
      <c r="AN285" s="209"/>
      <c r="AO285" s="209"/>
      <c r="AP285" s="209"/>
      <c r="AQ285" s="209"/>
      <c r="AR285" s="209"/>
      <c r="AS285" s="209"/>
      <c r="AT285" s="209"/>
      <c r="AU285" s="209"/>
      <c r="AV285" s="209"/>
      <c r="AW285" s="209"/>
      <c r="AX285" s="209"/>
      <c r="AY285" s="209"/>
      <c r="AZ285" s="209"/>
      <c r="BA285" s="209"/>
      <c r="BB285" s="209"/>
      <c r="BC285" s="209"/>
      <c r="BD285" s="209"/>
      <c r="BE285" s="209"/>
      <c r="BF285" s="209"/>
      <c r="BG285" s="209"/>
      <c r="BH285" s="209"/>
      <c r="BI285" s="209"/>
      <c r="BJ285" s="209"/>
      <c r="BK285" s="209"/>
      <c r="BL285" s="209"/>
      <c r="BM285" s="209"/>
      <c r="BN285" s="209"/>
    </row>
    <row r="286" spans="1:66" s="208" customFormat="1" ht="16.5" customHeight="1" x14ac:dyDescent="0.2">
      <c r="A286" s="237"/>
      <c r="B286" s="286" t="s">
        <v>196</v>
      </c>
      <c r="C286" s="287"/>
      <c r="D286" s="287"/>
      <c r="E286" s="287"/>
      <c r="F286" s="288"/>
      <c r="G286" s="238">
        <f>G274</f>
        <v>0</v>
      </c>
      <c r="H286" s="209"/>
      <c r="I286" s="209"/>
      <c r="J286" s="209"/>
      <c r="K286" s="209"/>
      <c r="L286" s="209"/>
      <c r="M286" s="209"/>
      <c r="N286" s="209"/>
      <c r="O286" s="209"/>
      <c r="P286" s="209"/>
      <c r="Q286" s="209"/>
      <c r="R286" s="209"/>
      <c r="S286" s="209"/>
      <c r="T286" s="209"/>
      <c r="U286" s="209"/>
      <c r="V286" s="209"/>
      <c r="W286" s="209"/>
      <c r="X286" s="209"/>
      <c r="Y286" s="209"/>
      <c r="Z286" s="209"/>
      <c r="AA286" s="209"/>
      <c r="AB286" s="209"/>
      <c r="AC286" s="209"/>
      <c r="AD286" s="209"/>
      <c r="AE286" s="209"/>
      <c r="AF286" s="209"/>
      <c r="AG286" s="209"/>
      <c r="AH286" s="209"/>
      <c r="AI286" s="209"/>
      <c r="AJ286" s="209"/>
      <c r="AK286" s="209"/>
      <c r="AL286" s="209"/>
      <c r="AM286" s="209"/>
      <c r="AN286" s="209"/>
      <c r="AO286" s="209"/>
      <c r="AP286" s="209"/>
      <c r="AQ286" s="209"/>
      <c r="AR286" s="209"/>
      <c r="AS286" s="209"/>
      <c r="AT286" s="209"/>
      <c r="AU286" s="209"/>
      <c r="AV286" s="209"/>
      <c r="AW286" s="209"/>
      <c r="AX286" s="209"/>
      <c r="AY286" s="209"/>
      <c r="AZ286" s="209"/>
      <c r="BA286" s="209"/>
      <c r="BB286" s="209"/>
      <c r="BC286" s="209"/>
      <c r="BD286" s="209"/>
      <c r="BE286" s="209"/>
      <c r="BF286" s="209"/>
      <c r="BG286" s="209"/>
      <c r="BH286" s="209"/>
      <c r="BI286" s="209"/>
      <c r="BJ286" s="209"/>
      <c r="BK286" s="209"/>
      <c r="BL286" s="209"/>
      <c r="BM286" s="209"/>
      <c r="BN286" s="209"/>
    </row>
    <row r="287" spans="1:66" s="208" customFormat="1" ht="16.5" customHeight="1" x14ac:dyDescent="0.2">
      <c r="A287" s="239"/>
      <c r="B287" s="276" t="s">
        <v>431</v>
      </c>
      <c r="C287" s="276"/>
      <c r="D287" s="276"/>
      <c r="E287" s="276"/>
      <c r="F287" s="276"/>
      <c r="G287" s="238">
        <f>G288-G286</f>
        <v>0</v>
      </c>
      <c r="H287" s="209"/>
      <c r="I287" s="209"/>
      <c r="J287" s="209"/>
      <c r="K287" s="209"/>
      <c r="L287" s="209"/>
      <c r="M287" s="209"/>
      <c r="N287" s="209"/>
      <c r="O287" s="209"/>
      <c r="P287" s="209"/>
      <c r="Q287" s="209"/>
      <c r="R287" s="209"/>
      <c r="S287" s="209"/>
      <c r="T287" s="209"/>
      <c r="U287" s="209"/>
      <c r="V287" s="209"/>
      <c r="W287" s="209"/>
      <c r="X287" s="209"/>
      <c r="Y287" s="209"/>
      <c r="Z287" s="209"/>
      <c r="AA287" s="209"/>
      <c r="AB287" s="209"/>
      <c r="AC287" s="209"/>
      <c r="AD287" s="209"/>
      <c r="AE287" s="209"/>
      <c r="AF287" s="209"/>
      <c r="AG287" s="209"/>
      <c r="AH287" s="209"/>
      <c r="AI287" s="209"/>
      <c r="AJ287" s="209"/>
      <c r="AK287" s="209"/>
      <c r="AL287" s="209"/>
      <c r="AM287" s="209"/>
      <c r="AN287" s="209"/>
      <c r="AO287" s="209"/>
      <c r="AP287" s="209"/>
      <c r="AQ287" s="209"/>
      <c r="AR287" s="209"/>
      <c r="AS287" s="209"/>
      <c r="AT287" s="209"/>
      <c r="AU287" s="209"/>
      <c r="AV287" s="209"/>
      <c r="AW287" s="209"/>
      <c r="AX287" s="209"/>
      <c r="AY287" s="209"/>
      <c r="AZ287" s="209"/>
      <c r="BA287" s="209"/>
      <c r="BB287" s="209"/>
      <c r="BC287" s="209"/>
      <c r="BD287" s="209"/>
      <c r="BE287" s="209"/>
      <c r="BF287" s="209"/>
      <c r="BG287" s="209"/>
      <c r="BH287" s="209"/>
      <c r="BI287" s="209"/>
      <c r="BJ287" s="209"/>
      <c r="BK287" s="209"/>
      <c r="BL287" s="209"/>
      <c r="BM287" s="209"/>
      <c r="BN287" s="209"/>
    </row>
    <row r="288" spans="1:66" s="208" customFormat="1" ht="16.5" customHeight="1" x14ac:dyDescent="0.2">
      <c r="A288" s="239"/>
      <c r="B288" s="276" t="s">
        <v>435</v>
      </c>
      <c r="C288" s="276"/>
      <c r="D288" s="276"/>
      <c r="E288" s="276"/>
      <c r="F288" s="276"/>
      <c r="G288" s="238">
        <f>G286*1.18</f>
        <v>0</v>
      </c>
      <c r="H288" s="209"/>
      <c r="I288" s="209"/>
      <c r="J288" s="209"/>
      <c r="K288" s="209"/>
      <c r="L288" s="209"/>
      <c r="M288" s="209"/>
      <c r="N288" s="209"/>
      <c r="O288" s="209"/>
      <c r="P288" s="209"/>
      <c r="Q288" s="209"/>
      <c r="R288" s="209"/>
      <c r="S288" s="209"/>
      <c r="T288" s="209"/>
      <c r="U288" s="209"/>
      <c r="V288" s="209"/>
      <c r="W288" s="209"/>
      <c r="X288" s="209"/>
      <c r="Y288" s="209"/>
      <c r="Z288" s="209"/>
      <c r="AA288" s="209"/>
      <c r="AB288" s="209"/>
      <c r="AC288" s="209"/>
      <c r="AD288" s="209"/>
      <c r="AE288" s="209"/>
      <c r="AF288" s="209"/>
      <c r="AG288" s="209"/>
      <c r="AH288" s="209"/>
      <c r="AI288" s="209"/>
      <c r="AJ288" s="209"/>
      <c r="AK288" s="209"/>
      <c r="AL288" s="209"/>
      <c r="AM288" s="209"/>
      <c r="AN288" s="209"/>
      <c r="AO288" s="209"/>
      <c r="AP288" s="209"/>
      <c r="AQ288" s="209"/>
      <c r="AR288" s="209"/>
      <c r="AS288" s="209"/>
      <c r="AT288" s="209"/>
      <c r="AU288" s="209"/>
      <c r="AV288" s="209"/>
      <c r="AW288" s="209"/>
      <c r="AX288" s="209"/>
      <c r="AY288" s="209"/>
      <c r="AZ288" s="209"/>
      <c r="BA288" s="209"/>
      <c r="BB288" s="209"/>
      <c r="BC288" s="209"/>
      <c r="BD288" s="209"/>
      <c r="BE288" s="209"/>
      <c r="BF288" s="209"/>
      <c r="BG288" s="209"/>
      <c r="BH288" s="209"/>
      <c r="BI288" s="209"/>
      <c r="BJ288" s="209"/>
      <c r="BK288" s="209"/>
      <c r="BL288" s="209"/>
      <c r="BM288" s="209"/>
      <c r="BN288" s="209"/>
    </row>
  </sheetData>
  <sheetProtection algorithmName="SHA-512" hashValue="njBw/MFpj97zqnqDed9kNmhBSF0rWNmUPcj2rRZamkYwciVfc3JcYPchXNvYSr5ctIxzynN2PJMAR2AUajmizA==" saltValue="JAcFuxZ9Sr1johGLhpdUJQ==" spinCount="100000" sheet="1" objects="1" scenarios="1"/>
  <mergeCells count="16">
    <mergeCell ref="B287:F287"/>
    <mergeCell ref="B288:F288"/>
    <mergeCell ref="B275:F275"/>
    <mergeCell ref="B276:F276"/>
    <mergeCell ref="B277:F277"/>
    <mergeCell ref="B283:F283"/>
    <mergeCell ref="B286:F286"/>
    <mergeCell ref="C209:G209"/>
    <mergeCell ref="B282:F282"/>
    <mergeCell ref="B284:F284"/>
    <mergeCell ref="B285:F285"/>
    <mergeCell ref="A2:G2"/>
    <mergeCell ref="B278:F278"/>
    <mergeCell ref="B279:F279"/>
    <mergeCell ref="B281:F281"/>
    <mergeCell ref="B280:F280"/>
  </mergeCells>
  <pageMargins left="0.74803149606299213" right="0.19685039370078741" top="0.23622047244094491" bottom="0.23622047244094491" header="0.31496062992125984" footer="0.31496062992125984"/>
  <pageSetup paperSize="9" scale="96" fitToHeight="0" orientation="portrait" r:id="rId1"/>
  <headerFooter alignWithMargins="0">
    <oddFooter>&amp;L&amp;"Arial Narrow,Regular"&amp;10           Детска градинка во општина Карпош&amp;R&amp;"Arial Narrow,Regular"&amp;10&amp;P</oddFooter>
  </headerFooter>
  <rowBreaks count="14" manualBreakCount="14">
    <brk id="27" max="16383" man="1"/>
    <brk id="47" max="16383" man="1"/>
    <brk id="72" max="16383" man="1"/>
    <brk id="90" max="16383" man="1"/>
    <brk id="99" max="16383" man="1"/>
    <brk id="114" max="16383" man="1"/>
    <brk id="127" max="16383" man="1"/>
    <brk id="161" max="16383" man="1"/>
    <brk id="193" max="16383" man="1"/>
    <brk id="221" max="16383" man="1"/>
    <brk id="236" max="16383" man="1"/>
    <brk id="243" max="16383" man="1"/>
    <brk id="253" max="16383" man="1"/>
    <brk id="26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НАСЛОВ</vt:lpstr>
      <vt:lpstr>ЗАБЕЛЕШКИ</vt:lpstr>
      <vt:lpstr>Градинка Карпош</vt:lpstr>
      <vt:lpstr>ЗАБЕЛЕШКИ!Print_Area</vt:lpstr>
      <vt:lpstr>НАСЛОВ!Print_Area</vt:lpstr>
      <vt:lpstr>'Градинка Карпош'!Print_Titles</vt:lpstr>
    </vt:vector>
  </TitlesOfParts>
  <Company>EVN Macedonia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Arsovska</dc:creator>
  <cp:lastModifiedBy>Sanja </cp:lastModifiedBy>
  <cp:lastPrinted>2022-07-29T14:09:01Z</cp:lastPrinted>
  <dcterms:created xsi:type="dcterms:W3CDTF">2014-03-07T12:13:19Z</dcterms:created>
  <dcterms:modified xsi:type="dcterms:W3CDTF">2022-08-30T10:13:18Z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